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9440" windowHeight="11760"/>
  </bookViews>
  <sheets>
    <sheet name="H26" sheetId="1" r:id="rId1"/>
    <sheet name="Sheet3" sheetId="3" r:id="rId2"/>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47" i="1" l="1"/>
  <c r="G960" i="1" s="1"/>
  <c r="G945" i="1"/>
  <c r="F960" i="1"/>
  <c r="E960" i="1"/>
  <c r="G889" i="1"/>
  <c r="G888" i="1"/>
  <c r="G886" i="1"/>
  <c r="E889" i="1"/>
  <c r="G776" i="1"/>
  <c r="G770" i="1"/>
  <c r="G711" i="1"/>
  <c r="F717" i="1"/>
  <c r="E717" i="1"/>
  <c r="G709" i="1" s="1"/>
  <c r="F657" i="1"/>
  <c r="G657" i="1"/>
  <c r="G652" i="1"/>
  <c r="E657" i="1"/>
  <c r="G650" i="1" s="1"/>
  <c r="G600" i="1"/>
  <c r="G595" i="1"/>
  <c r="G596" i="1"/>
  <c r="G597" i="1"/>
  <c r="G598" i="1"/>
  <c r="G599" i="1"/>
  <c r="G594" i="1"/>
  <c r="G593" i="1"/>
  <c r="F601" i="1"/>
  <c r="E601" i="1"/>
  <c r="G591" i="1" s="1"/>
  <c r="G537" i="1"/>
  <c r="G534" i="1"/>
  <c r="F537" i="1"/>
  <c r="E537" i="1"/>
  <c r="F480" i="1"/>
  <c r="G480" i="1"/>
  <c r="G475" i="1"/>
  <c r="G473" i="1"/>
  <c r="E480" i="1"/>
  <c r="G416" i="1"/>
  <c r="G429" i="1" s="1"/>
  <c r="F429" i="1"/>
  <c r="G357" i="1"/>
  <c r="G367" i="1" s="1"/>
  <c r="E367" i="1"/>
  <c r="G298" i="1"/>
  <c r="G308" i="1" s="1"/>
  <c r="G239" i="1"/>
  <c r="G240" i="1" s="1"/>
  <c r="G180" i="1"/>
  <c r="G210" i="1" s="1"/>
  <c r="G121" i="1"/>
  <c r="G126" i="1" s="1"/>
  <c r="G62" i="1"/>
  <c r="G64" i="1" s="1"/>
  <c r="G5" i="1"/>
  <c r="G6" i="1"/>
  <c r="G7" i="1"/>
  <c r="G8" i="1"/>
  <c r="G9" i="1"/>
  <c r="G10" i="1"/>
  <c r="G11" i="1"/>
  <c r="G12" i="1"/>
  <c r="G13" i="1"/>
  <c r="G14" i="1"/>
  <c r="G4" i="1"/>
  <c r="G3" i="1"/>
  <c r="G17" i="1" l="1"/>
  <c r="F889" i="1"/>
  <c r="E210" i="1" l="1"/>
  <c r="G178" i="1" s="1"/>
  <c r="F855" i="1" l="1"/>
  <c r="E855" i="1"/>
  <c r="F776" i="1"/>
  <c r="F17" i="1" l="1"/>
  <c r="E776" i="1" l="1"/>
  <c r="G717" i="1"/>
  <c r="E429" i="1"/>
  <c r="F367" i="1"/>
  <c r="E308" i="1"/>
  <c r="G296" i="1" s="1"/>
  <c r="F308" i="1"/>
  <c r="F126" i="1"/>
  <c r="E17" i="1"/>
  <c r="G1" i="1" s="1"/>
  <c r="F240" i="1"/>
  <c r="E240" i="1"/>
  <c r="G237" i="1" s="1"/>
  <c r="F210" i="1"/>
  <c r="E126" i="1"/>
  <c r="G119" i="1" s="1"/>
  <c r="E64" i="1"/>
  <c r="G60" i="1" s="1"/>
  <c r="F64" i="1"/>
  <c r="G601" i="1" l="1"/>
  <c r="G414" i="1"/>
</calcChain>
</file>

<file path=xl/sharedStrings.xml><?xml version="1.0" encoding="utf-8"?>
<sst xmlns="http://schemas.openxmlformats.org/spreadsheetml/2006/main" count="298" uniqueCount="113">
  <si>
    <t>会議費</t>
    <rPh sb="0" eb="3">
      <t>カイギヒ</t>
    </rPh>
    <phoneticPr fontId="2"/>
  </si>
  <si>
    <t>備品費</t>
    <rPh sb="0" eb="2">
      <t>ビヒン</t>
    </rPh>
    <rPh sb="2" eb="3">
      <t>ヒ</t>
    </rPh>
    <phoneticPr fontId="2"/>
  </si>
  <si>
    <t>分担金</t>
    <rPh sb="0" eb="3">
      <t>ブンタンキン</t>
    </rPh>
    <phoneticPr fontId="2"/>
  </si>
  <si>
    <t>支出金額</t>
    <rPh sb="0" eb="2">
      <t>シシュツ</t>
    </rPh>
    <rPh sb="2" eb="4">
      <t>キンガク</t>
    </rPh>
    <phoneticPr fontId="2"/>
  </si>
  <si>
    <t>収入金額</t>
    <rPh sb="0" eb="2">
      <t>シュウニュウ</t>
    </rPh>
    <rPh sb="2" eb="4">
      <t>キンガク</t>
    </rPh>
    <phoneticPr fontId="2"/>
  </si>
  <si>
    <t>日　　　付</t>
    <rPh sb="0" eb="1">
      <t>ヒ</t>
    </rPh>
    <rPh sb="4" eb="5">
      <t>ツキ</t>
    </rPh>
    <phoneticPr fontId="2"/>
  </si>
  <si>
    <t>部　　門</t>
    <rPh sb="0" eb="1">
      <t>ブ</t>
    </rPh>
    <rPh sb="3" eb="4">
      <t>モン</t>
    </rPh>
    <phoneticPr fontId="2"/>
  </si>
  <si>
    <t>摘　　　　　　要</t>
    <rPh sb="0" eb="1">
      <t>テキ</t>
    </rPh>
    <rPh sb="7" eb="8">
      <t>ヨウ</t>
    </rPh>
    <phoneticPr fontId="2"/>
  </si>
  <si>
    <t>合　　計</t>
    <rPh sb="0" eb="1">
      <t>ゴウ</t>
    </rPh>
    <rPh sb="3" eb="4">
      <t>ケイ</t>
    </rPh>
    <phoneticPr fontId="2"/>
  </si>
  <si>
    <t>保険料</t>
    <rPh sb="0" eb="3">
      <t>ホケンリョウ</t>
    </rPh>
    <phoneticPr fontId="2"/>
  </si>
  <si>
    <t>バドミントン部</t>
    <rPh sb="6" eb="7">
      <t>ブ</t>
    </rPh>
    <phoneticPr fontId="2"/>
  </si>
  <si>
    <t>テニス部</t>
    <rPh sb="3" eb="4">
      <t>ブ</t>
    </rPh>
    <phoneticPr fontId="2"/>
  </si>
  <si>
    <t>通信費</t>
    <rPh sb="0" eb="3">
      <t>ツウシンヒ</t>
    </rPh>
    <phoneticPr fontId="2"/>
  </si>
  <si>
    <t>維持管理費</t>
    <rPh sb="0" eb="2">
      <t>イジ</t>
    </rPh>
    <rPh sb="2" eb="5">
      <t>カンリヒ</t>
    </rPh>
    <phoneticPr fontId="2"/>
  </si>
  <si>
    <t>消耗品費</t>
    <rPh sb="0" eb="2">
      <t>ショウモウ</t>
    </rPh>
    <rPh sb="2" eb="3">
      <t>ヒン</t>
    </rPh>
    <rPh sb="3" eb="4">
      <t>ヒ</t>
    </rPh>
    <phoneticPr fontId="2"/>
  </si>
  <si>
    <t>事務印刷費</t>
    <rPh sb="0" eb="2">
      <t>ジム</t>
    </rPh>
    <rPh sb="2" eb="4">
      <t>インサツ</t>
    </rPh>
    <rPh sb="4" eb="5">
      <t>ヒ</t>
    </rPh>
    <phoneticPr fontId="2"/>
  </si>
  <si>
    <t>会議費</t>
    <rPh sb="0" eb="3">
      <t>カイギヒ</t>
    </rPh>
    <phoneticPr fontId="2"/>
  </si>
  <si>
    <t>参加賞費</t>
    <rPh sb="0" eb="3">
      <t>サンカショウ</t>
    </rPh>
    <rPh sb="3" eb="4">
      <t>ヒ</t>
    </rPh>
    <phoneticPr fontId="2"/>
  </si>
  <si>
    <t>大会行事費</t>
    <rPh sb="0" eb="2">
      <t>タイカイ</t>
    </rPh>
    <rPh sb="2" eb="4">
      <t>ギョウジ</t>
    </rPh>
    <rPh sb="4" eb="5">
      <t>ヒ</t>
    </rPh>
    <phoneticPr fontId="2"/>
  </si>
  <si>
    <t>補助金</t>
    <rPh sb="0" eb="3">
      <t>ホジョキン</t>
    </rPh>
    <phoneticPr fontId="2"/>
  </si>
  <si>
    <t>貯金利息</t>
    <rPh sb="0" eb="2">
      <t>チョキン</t>
    </rPh>
    <rPh sb="2" eb="4">
      <t>リソク</t>
    </rPh>
    <phoneticPr fontId="2"/>
  </si>
  <si>
    <t>会費</t>
    <rPh sb="0" eb="2">
      <t>カイヒ</t>
    </rPh>
    <phoneticPr fontId="2"/>
  </si>
  <si>
    <t>積立金</t>
    <rPh sb="0" eb="2">
      <t>ツミタテ</t>
    </rPh>
    <rPh sb="2" eb="3">
      <t>キン</t>
    </rPh>
    <phoneticPr fontId="2"/>
  </si>
  <si>
    <t>　合計</t>
    <rPh sb="1" eb="3">
      <t>ゴウケイ</t>
    </rPh>
    <phoneticPr fontId="2"/>
  </si>
  <si>
    <t>合計</t>
    <rPh sb="0" eb="2">
      <t>ゴウケイ</t>
    </rPh>
    <phoneticPr fontId="2"/>
  </si>
  <si>
    <t>仮払金</t>
    <rPh sb="0" eb="2">
      <t>カリバライ</t>
    </rPh>
    <rPh sb="2" eb="3">
      <t>キン</t>
    </rPh>
    <phoneticPr fontId="2"/>
  </si>
  <si>
    <t>第70回記念学区民大会特別会計</t>
    <rPh sb="0" eb="1">
      <t>ダイ</t>
    </rPh>
    <rPh sb="3" eb="4">
      <t>カイ</t>
    </rPh>
    <rPh sb="4" eb="6">
      <t>キネン</t>
    </rPh>
    <rPh sb="6" eb="8">
      <t>ガック</t>
    </rPh>
    <rPh sb="8" eb="9">
      <t>ミン</t>
    </rPh>
    <rPh sb="9" eb="11">
      <t>タイカイ</t>
    </rPh>
    <rPh sb="11" eb="13">
      <t>トクベツ</t>
    </rPh>
    <rPh sb="13" eb="15">
      <t>カイケイ</t>
    </rPh>
    <phoneticPr fontId="2"/>
  </si>
  <si>
    <t>予算差異</t>
    <phoneticPr fontId="2"/>
  </si>
  <si>
    <t>雑収入</t>
    <rPh sb="0" eb="3">
      <t>ザッシュウニュウ</t>
    </rPh>
    <phoneticPr fontId="2"/>
  </si>
  <si>
    <t>預金利息</t>
    <rPh sb="0" eb="2">
      <t>ヨキン</t>
    </rPh>
    <rPh sb="2" eb="4">
      <t>リソク</t>
    </rPh>
    <phoneticPr fontId="2"/>
  </si>
  <si>
    <t>参加賞費</t>
    <rPh sb="0" eb="3">
      <t>サンカショウ</t>
    </rPh>
    <rPh sb="3" eb="4">
      <t>ヒ</t>
    </rPh>
    <phoneticPr fontId="2"/>
  </si>
  <si>
    <t>タオル</t>
    <phoneticPr fontId="2"/>
  </si>
  <si>
    <t>総会粗品（イトウ本店）</t>
    <rPh sb="0" eb="2">
      <t>ソウカイ</t>
    </rPh>
    <rPh sb="2" eb="4">
      <t>ソシナ</t>
    </rPh>
    <rPh sb="8" eb="10">
      <t>ホンテン</t>
    </rPh>
    <phoneticPr fontId="2"/>
  </si>
  <si>
    <t>消耗品費</t>
    <rPh sb="0" eb="3">
      <t>ショウモウヒン</t>
    </rPh>
    <rPh sb="3" eb="4">
      <t>ヒ</t>
    </rPh>
    <phoneticPr fontId="2"/>
  </si>
  <si>
    <t>ソフト部</t>
    <rPh sb="3" eb="4">
      <t>ブ</t>
    </rPh>
    <phoneticPr fontId="2"/>
  </si>
  <si>
    <t>部費</t>
    <rPh sb="0" eb="2">
      <t>ブヒ</t>
    </rPh>
    <phoneticPr fontId="2"/>
  </si>
  <si>
    <t>バレー部</t>
    <rPh sb="3" eb="4">
      <t>ブ</t>
    </rPh>
    <phoneticPr fontId="2"/>
  </si>
  <si>
    <t>備品費</t>
    <rPh sb="0" eb="3">
      <t>ビヒンヒ</t>
    </rPh>
    <phoneticPr fontId="2"/>
  </si>
  <si>
    <t>仮払金</t>
    <rPh sb="0" eb="2">
      <t>カリバラ</t>
    </rPh>
    <rPh sb="2" eb="3">
      <t>キン</t>
    </rPh>
    <phoneticPr fontId="2"/>
  </si>
  <si>
    <t>フット部</t>
    <rPh sb="3" eb="4">
      <t>ブ</t>
    </rPh>
    <phoneticPr fontId="2"/>
  </si>
  <si>
    <t>釣銭</t>
    <rPh sb="0" eb="2">
      <t>ツリセン</t>
    </rPh>
    <phoneticPr fontId="2"/>
  </si>
  <si>
    <t>両替手数料</t>
    <rPh sb="0" eb="2">
      <t>リョウガエ</t>
    </rPh>
    <rPh sb="2" eb="5">
      <t>テスウリョウ</t>
    </rPh>
    <phoneticPr fontId="2"/>
  </si>
  <si>
    <t>雑費用</t>
    <rPh sb="0" eb="1">
      <t>ザツ</t>
    </rPh>
    <rPh sb="1" eb="3">
      <t>ヒヨウ</t>
    </rPh>
    <phoneticPr fontId="2"/>
  </si>
  <si>
    <t>西</t>
    <rPh sb="0" eb="1">
      <t>ニシ</t>
    </rPh>
    <phoneticPr fontId="2"/>
  </si>
  <si>
    <t>米座</t>
    <rPh sb="0" eb="1">
      <t>コメ</t>
    </rPh>
    <rPh sb="1" eb="2">
      <t>ザ</t>
    </rPh>
    <phoneticPr fontId="2"/>
  </si>
  <si>
    <t>松原</t>
    <rPh sb="0" eb="2">
      <t>マツバラ</t>
    </rPh>
    <phoneticPr fontId="2"/>
  </si>
  <si>
    <t>竹の葉</t>
    <rPh sb="0" eb="1">
      <t>タケ</t>
    </rPh>
    <rPh sb="2" eb="3">
      <t>ハ</t>
    </rPh>
    <phoneticPr fontId="2"/>
  </si>
  <si>
    <t>水辺</t>
    <rPh sb="0" eb="2">
      <t>ミズベ</t>
    </rPh>
    <phoneticPr fontId="2"/>
  </si>
  <si>
    <t>沖組</t>
    <rPh sb="0" eb="2">
      <t>オキグミ</t>
    </rPh>
    <phoneticPr fontId="2"/>
  </si>
  <si>
    <t>浜</t>
    <rPh sb="0" eb="1">
      <t>ハマ</t>
    </rPh>
    <phoneticPr fontId="2"/>
  </si>
  <si>
    <t>明神</t>
    <rPh sb="0" eb="2">
      <t>ミョウジン</t>
    </rPh>
    <phoneticPr fontId="2"/>
  </si>
  <si>
    <t>西浜</t>
    <rPh sb="0" eb="2">
      <t>ニシハマ</t>
    </rPh>
    <phoneticPr fontId="2"/>
  </si>
  <si>
    <t>会費</t>
    <rPh sb="0" eb="2">
      <t>カイヒ</t>
    </rPh>
    <phoneticPr fontId="2"/>
  </si>
  <si>
    <t>王子</t>
    <rPh sb="0" eb="2">
      <t>オウジ</t>
    </rPh>
    <phoneticPr fontId="2"/>
  </si>
  <si>
    <t>丁分</t>
    <rPh sb="0" eb="1">
      <t>チョウ</t>
    </rPh>
    <rPh sb="1" eb="2">
      <t>フン</t>
    </rPh>
    <phoneticPr fontId="2"/>
  </si>
  <si>
    <t>宮の端</t>
    <rPh sb="0" eb="1">
      <t>ミヤ</t>
    </rPh>
    <rPh sb="2" eb="3">
      <t>ハシ</t>
    </rPh>
    <phoneticPr fontId="2"/>
  </si>
  <si>
    <t>市バレー大会</t>
    <rPh sb="0" eb="1">
      <t>シ</t>
    </rPh>
    <rPh sb="4" eb="6">
      <t>タイカイ</t>
    </rPh>
    <phoneticPr fontId="2"/>
  </si>
  <si>
    <t>スポーツ協会表彰式</t>
    <rPh sb="4" eb="6">
      <t>キョウカイ</t>
    </rPh>
    <rPh sb="6" eb="9">
      <t>ヒョウショウシキ</t>
    </rPh>
    <phoneticPr fontId="2"/>
  </si>
  <si>
    <t>市ソフトボール</t>
    <rPh sb="0" eb="1">
      <t>シ</t>
    </rPh>
    <phoneticPr fontId="2"/>
  </si>
  <si>
    <t>軟式野球</t>
    <rPh sb="0" eb="2">
      <t>ナンシキ</t>
    </rPh>
    <rPh sb="2" eb="4">
      <t>ヤキュウ</t>
    </rPh>
    <phoneticPr fontId="2"/>
  </si>
  <si>
    <t>市卓球</t>
    <rPh sb="0" eb="1">
      <t>シ</t>
    </rPh>
    <rPh sb="1" eb="3">
      <t>タッキュウ</t>
    </rPh>
    <phoneticPr fontId="2"/>
  </si>
  <si>
    <t>スポーツ祭（陸上男子）</t>
    <rPh sb="4" eb="5">
      <t>マツ</t>
    </rPh>
    <rPh sb="6" eb="8">
      <t>リクジョウ</t>
    </rPh>
    <rPh sb="8" eb="10">
      <t>ダンシ</t>
    </rPh>
    <phoneticPr fontId="2"/>
  </si>
  <si>
    <t>スポーツ祭（陸上女子）</t>
    <rPh sb="4" eb="5">
      <t>マツ</t>
    </rPh>
    <rPh sb="6" eb="8">
      <t>リクジョウ</t>
    </rPh>
    <rPh sb="8" eb="10">
      <t>ジョシ</t>
    </rPh>
    <phoneticPr fontId="2"/>
  </si>
  <si>
    <t>市水泳</t>
    <rPh sb="0" eb="1">
      <t>シ</t>
    </rPh>
    <rPh sb="1" eb="3">
      <t>スイエイ</t>
    </rPh>
    <phoneticPr fontId="2"/>
  </si>
  <si>
    <t>スポーツ祭（バレー）</t>
    <rPh sb="4" eb="5">
      <t>マツ</t>
    </rPh>
    <phoneticPr fontId="2"/>
  </si>
  <si>
    <t>ソフト（太田）</t>
    <rPh sb="4" eb="6">
      <t>オオタ</t>
    </rPh>
    <phoneticPr fontId="2"/>
  </si>
  <si>
    <t>スポーツ協会</t>
    <rPh sb="4" eb="6">
      <t>キョウカイ</t>
    </rPh>
    <phoneticPr fontId="2"/>
  </si>
  <si>
    <t>スポーツ協会補助金</t>
    <rPh sb="4" eb="6">
      <t>キョウカイ</t>
    </rPh>
    <rPh sb="6" eb="9">
      <t>ホジョキン</t>
    </rPh>
    <phoneticPr fontId="2"/>
  </si>
  <si>
    <t>地域スポーツ教室補助金</t>
    <rPh sb="0" eb="2">
      <t>チイキ</t>
    </rPh>
    <rPh sb="6" eb="8">
      <t>キョウシツ</t>
    </rPh>
    <rPh sb="8" eb="11">
      <t>ホジョキン</t>
    </rPh>
    <phoneticPr fontId="2"/>
  </si>
  <si>
    <t>お茶</t>
    <rPh sb="1" eb="2">
      <t>チャ</t>
    </rPh>
    <phoneticPr fontId="2"/>
  </si>
  <si>
    <t>会議費</t>
    <rPh sb="0" eb="2">
      <t>カイギ</t>
    </rPh>
    <rPh sb="2" eb="3">
      <t>ヒ</t>
    </rPh>
    <phoneticPr fontId="2"/>
  </si>
  <si>
    <t>事務印刷費</t>
    <phoneticPr fontId="2"/>
  </si>
  <si>
    <t>総会資料用紙（ふじ印刷）</t>
    <rPh sb="0" eb="2">
      <t>ソウカイ</t>
    </rPh>
    <rPh sb="2" eb="4">
      <t>シリョウ</t>
    </rPh>
    <rPh sb="4" eb="6">
      <t>ヨウシ</t>
    </rPh>
    <rPh sb="9" eb="11">
      <t>インサツ</t>
    </rPh>
    <phoneticPr fontId="2"/>
  </si>
  <si>
    <t>公民館</t>
    <rPh sb="0" eb="3">
      <t>コウミンカン</t>
    </rPh>
    <phoneticPr fontId="2"/>
  </si>
  <si>
    <t>部費</t>
    <rPh sb="0" eb="2">
      <t>ブヒ</t>
    </rPh>
    <phoneticPr fontId="2"/>
  </si>
  <si>
    <t>卓球</t>
    <phoneticPr fontId="2"/>
  </si>
  <si>
    <t>部費</t>
    <rPh sb="0" eb="1">
      <t>ブ</t>
    </rPh>
    <rPh sb="1" eb="2">
      <t>ヒ</t>
    </rPh>
    <phoneticPr fontId="2"/>
  </si>
  <si>
    <t>保険料</t>
    <phoneticPr fontId="2"/>
  </si>
  <si>
    <t>川島保険</t>
    <rPh sb="0" eb="2">
      <t>カワシマ</t>
    </rPh>
    <rPh sb="2" eb="4">
      <t>ホケン</t>
    </rPh>
    <phoneticPr fontId="2"/>
  </si>
  <si>
    <t>ソフトボールヘルメット</t>
    <phoneticPr fontId="2"/>
  </si>
  <si>
    <t>まちづくり</t>
    <phoneticPr fontId="2"/>
  </si>
  <si>
    <t>ソフトボール</t>
    <phoneticPr fontId="2"/>
  </si>
  <si>
    <t>仮払金</t>
    <phoneticPr fontId="2"/>
  </si>
  <si>
    <t>テニス</t>
    <phoneticPr fontId="2"/>
  </si>
  <si>
    <t>バドミントン</t>
    <phoneticPr fontId="2"/>
  </si>
  <si>
    <t>バレー</t>
    <phoneticPr fontId="2"/>
  </si>
  <si>
    <t>フット</t>
    <phoneticPr fontId="2"/>
  </si>
  <si>
    <t>仮払金</t>
    <rPh sb="0" eb="3">
      <t>カリバライキン</t>
    </rPh>
    <phoneticPr fontId="2"/>
  </si>
  <si>
    <t>夏まつり</t>
    <rPh sb="0" eb="1">
      <t>ナツ</t>
    </rPh>
    <phoneticPr fontId="2"/>
  </si>
  <si>
    <t>戻し</t>
    <rPh sb="0" eb="1">
      <t>モド</t>
    </rPh>
    <phoneticPr fontId="2"/>
  </si>
  <si>
    <t>体育大会</t>
    <rPh sb="0" eb="2">
      <t>タイイク</t>
    </rPh>
    <rPh sb="2" eb="4">
      <t>タイカイ</t>
    </rPh>
    <phoneticPr fontId="2"/>
  </si>
  <si>
    <t>体育大会</t>
    <rPh sb="0" eb="4">
      <t>タイイクタイカイ</t>
    </rPh>
    <phoneticPr fontId="2"/>
  </si>
  <si>
    <t>戻し（ソフト部）</t>
    <rPh sb="0" eb="1">
      <t>モド</t>
    </rPh>
    <rPh sb="6" eb="7">
      <t>ブ</t>
    </rPh>
    <phoneticPr fontId="2"/>
  </si>
  <si>
    <t>戻し（バレー部）</t>
    <rPh sb="0" eb="1">
      <t>モド</t>
    </rPh>
    <rPh sb="6" eb="7">
      <t>ブ</t>
    </rPh>
    <phoneticPr fontId="2"/>
  </si>
  <si>
    <t>戻し（テニス部）</t>
    <rPh sb="0" eb="1">
      <t>モド</t>
    </rPh>
    <rPh sb="6" eb="7">
      <t>ブ</t>
    </rPh>
    <phoneticPr fontId="2"/>
  </si>
  <si>
    <t>戻し（フット部）</t>
    <rPh sb="0" eb="1">
      <t>モド</t>
    </rPh>
    <rPh sb="6" eb="7">
      <t>ブ</t>
    </rPh>
    <phoneticPr fontId="2"/>
  </si>
  <si>
    <t>戻し（バドミントン部）</t>
    <rPh sb="0" eb="1">
      <t>モド</t>
    </rPh>
    <rPh sb="9" eb="10">
      <t>ブ</t>
    </rPh>
    <phoneticPr fontId="2"/>
  </si>
  <si>
    <t>タクシー代</t>
    <rPh sb="4" eb="5">
      <t>ダイ</t>
    </rPh>
    <phoneticPr fontId="2"/>
  </si>
  <si>
    <t>グラウンドゴルフ</t>
    <phoneticPr fontId="2"/>
  </si>
  <si>
    <t>大会行事費</t>
    <phoneticPr fontId="2"/>
  </si>
  <si>
    <t>卓球</t>
    <phoneticPr fontId="2"/>
  </si>
  <si>
    <t>ソフトボール</t>
    <phoneticPr fontId="2"/>
  </si>
  <si>
    <t>テニス</t>
    <phoneticPr fontId="2"/>
  </si>
  <si>
    <t>体育大会</t>
    <rPh sb="0" eb="2">
      <t>タイイク</t>
    </rPh>
    <rPh sb="2" eb="4">
      <t>タイカイ</t>
    </rPh>
    <phoneticPr fontId="2"/>
  </si>
  <si>
    <t>スポーツ祭</t>
    <rPh sb="4" eb="5">
      <t>マツ</t>
    </rPh>
    <phoneticPr fontId="2"/>
  </si>
  <si>
    <t>バドミントン</t>
    <phoneticPr fontId="2"/>
  </si>
  <si>
    <t>ｸﾞﾗｳﾝﾄﾞｺﾞﾙﾌ</t>
    <phoneticPr fontId="2"/>
  </si>
  <si>
    <t>公民館</t>
    <rPh sb="0" eb="3">
      <t>コウミンカン</t>
    </rPh>
    <phoneticPr fontId="2"/>
  </si>
  <si>
    <t>インク代他</t>
    <phoneticPr fontId="2"/>
  </si>
  <si>
    <t>用紙代他</t>
    <rPh sb="0" eb="2">
      <t>ヨウシ</t>
    </rPh>
    <rPh sb="2" eb="3">
      <t>ダイ</t>
    </rPh>
    <rPh sb="3" eb="4">
      <t>ホカ</t>
    </rPh>
    <phoneticPr fontId="2"/>
  </si>
  <si>
    <t>予算金額</t>
    <rPh sb="0" eb="2">
      <t>ヨサン</t>
    </rPh>
    <rPh sb="2" eb="4">
      <t>キンガク</t>
    </rPh>
    <phoneticPr fontId="2"/>
  </si>
  <si>
    <t>予算金額</t>
    <rPh sb="0" eb="2">
      <t>ヨサン</t>
    </rPh>
    <rPh sb="2" eb="4">
      <t>キンガク</t>
    </rPh>
    <rPh sb="3" eb="4">
      <t>シュッキン</t>
    </rPh>
    <phoneticPr fontId="2"/>
  </si>
  <si>
    <t>※2019年度より会費納入の際の振込手数料を体育会が負担することに決定したため
　現金出納と決算の差異に注意！便宜上会費は手数料を加えた満額を納入済み会費とする。
　決算書上の現金との差異（手数料分）は雑費（手数料）から支出扱いとすること。
※実際の通帳上で手数料分の出し入れをして現金出納に金額を残してもいいです。
（2019年度は通帳上の手数料処理はしていません）</t>
    <rPh sb="5" eb="7">
      <t>ネンド</t>
    </rPh>
    <rPh sb="9" eb="11">
      <t>カイヒ</t>
    </rPh>
    <rPh sb="11" eb="13">
      <t>ノウニュウ</t>
    </rPh>
    <rPh sb="14" eb="15">
      <t>サイ</t>
    </rPh>
    <rPh sb="16" eb="18">
      <t>フリコミ</t>
    </rPh>
    <rPh sb="18" eb="21">
      <t>テスウリョウ</t>
    </rPh>
    <rPh sb="22" eb="25">
      <t>タイイクカイ</t>
    </rPh>
    <rPh sb="26" eb="28">
      <t>フタン</t>
    </rPh>
    <rPh sb="33" eb="35">
      <t>ケッテイ</t>
    </rPh>
    <rPh sb="41" eb="43">
      <t>ゲンキン</t>
    </rPh>
    <rPh sb="43" eb="45">
      <t>スイトウ</t>
    </rPh>
    <rPh sb="46" eb="48">
      <t>ケッサン</t>
    </rPh>
    <rPh sb="49" eb="51">
      <t>サイ</t>
    </rPh>
    <rPh sb="52" eb="54">
      <t>チュウイ</t>
    </rPh>
    <rPh sb="55" eb="57">
      <t>ベンギ</t>
    </rPh>
    <rPh sb="57" eb="58">
      <t>ジョウ</t>
    </rPh>
    <rPh sb="58" eb="60">
      <t>カイヒ</t>
    </rPh>
    <rPh sb="61" eb="64">
      <t>テスウリョウ</t>
    </rPh>
    <rPh sb="65" eb="66">
      <t>クワ</t>
    </rPh>
    <rPh sb="68" eb="70">
      <t>マンガク</t>
    </rPh>
    <rPh sb="71" eb="73">
      <t>ノウニュウ</t>
    </rPh>
    <rPh sb="73" eb="74">
      <t>ス</t>
    </rPh>
    <rPh sb="75" eb="77">
      <t>カイヒ</t>
    </rPh>
    <rPh sb="83" eb="86">
      <t>ケッサンショ</t>
    </rPh>
    <rPh sb="86" eb="87">
      <t>ジョウ</t>
    </rPh>
    <rPh sb="88" eb="90">
      <t>ゲンキン</t>
    </rPh>
    <rPh sb="92" eb="94">
      <t>サイ</t>
    </rPh>
    <rPh sb="95" eb="98">
      <t>テスウリョウ</t>
    </rPh>
    <rPh sb="98" eb="99">
      <t>ブン</t>
    </rPh>
    <rPh sb="101" eb="103">
      <t>ザッピ</t>
    </rPh>
    <rPh sb="104" eb="107">
      <t>テスウリョウ</t>
    </rPh>
    <rPh sb="110" eb="112">
      <t>シシュツ</t>
    </rPh>
    <rPh sb="112" eb="113">
      <t>アツカ</t>
    </rPh>
    <rPh sb="123" eb="125">
      <t>ジッサイ</t>
    </rPh>
    <rPh sb="126" eb="128">
      <t>ツウチョウ</t>
    </rPh>
    <rPh sb="128" eb="129">
      <t>ジョウ</t>
    </rPh>
    <rPh sb="130" eb="133">
      <t>テスウリョウ</t>
    </rPh>
    <rPh sb="133" eb="134">
      <t>ブン</t>
    </rPh>
    <rPh sb="135" eb="136">
      <t>ダ</t>
    </rPh>
    <rPh sb="137" eb="138">
      <t>イ</t>
    </rPh>
    <rPh sb="142" eb="144">
      <t>ゲンキン</t>
    </rPh>
    <rPh sb="144" eb="146">
      <t>スイトウ</t>
    </rPh>
    <rPh sb="147" eb="149">
      <t>キンガク</t>
    </rPh>
    <rPh sb="150" eb="151">
      <t>ノコ</t>
    </rPh>
    <rPh sb="165" eb="167">
      <t>ネンド</t>
    </rPh>
    <rPh sb="168" eb="170">
      <t>ツウチョウ</t>
    </rPh>
    <rPh sb="170" eb="171">
      <t>ジョウ</t>
    </rPh>
    <rPh sb="172" eb="175">
      <t>テスウリョウ</t>
    </rPh>
    <rPh sb="175" eb="177">
      <t>ショリ</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</si>
</sst>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ge/mm/dd"/>
    <numFmt numFmtId="177" formatCode="#,##0_);[Red]\(#,##0\)"/>
  </numFmts>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b/>
      <sz val="11"/>
      <color theme="1"/>
      <name val="ＭＳ Ｐ明朝"/>
      <family val="1"/>
      <charset val="128"/>
    </font>
    <font>
      <sz val="12"/>
      <color theme="1"/>
      <name val="ＭＳ Ｐゴシック"/>
      <family val="2"/>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68">
    <xf numFmtId="0" fontId="0" fillId="0" borderId="0" xfId="0">
      <alignment vertical="center"/>
    </xf>
    <xf numFmtId="0" fontId="3" fillId="0" borderId="0" xfId="0" applyFont="1" applyBorder="1">
      <alignment vertical="center"/>
    </xf>
    <xf numFmtId="0" fontId="3" fillId="0" borderId="0" xfId="0" applyFont="1">
      <alignment vertical="center"/>
    </xf>
    <xf numFmtId="176" fontId="3" fillId="0" borderId="1" xfId="0" applyNumberFormat="1" applyFont="1" applyBorder="1">
      <alignment vertical="center"/>
    </xf>
    <xf numFmtId="0" fontId="3" fillId="0" borderId="1" xfId="0" applyFont="1" applyBorder="1">
      <alignment vertical="center"/>
    </xf>
    <xf numFmtId="38" fontId="3" fillId="0" borderId="1" xfId="1" applyFont="1" applyBorder="1">
      <alignment vertical="center"/>
    </xf>
    <xf numFmtId="176" fontId="3" fillId="0" borderId="2" xfId="0" applyNumberFormat="1" applyFont="1" applyBorder="1">
      <alignment vertical="center"/>
    </xf>
    <xf numFmtId="0" fontId="3" fillId="0" borderId="2" xfId="0" applyFont="1" applyBorder="1">
      <alignment vertical="center"/>
    </xf>
    <xf numFmtId="38" fontId="3" fillId="0" borderId="2" xfId="1" applyFont="1" applyBorder="1">
      <alignment vertical="center"/>
    </xf>
    <xf numFmtId="176" fontId="3" fillId="0" borderId="5" xfId="0" applyNumberFormat="1" applyFont="1" applyBorder="1">
      <alignment vertical="center"/>
    </xf>
    <xf numFmtId="0" fontId="3" fillId="0" borderId="5" xfId="0" applyFont="1" applyBorder="1">
      <alignment vertical="center"/>
    </xf>
    <xf numFmtId="38" fontId="3" fillId="0" borderId="5" xfId="1" applyFont="1" applyBorder="1">
      <alignment vertical="center"/>
    </xf>
    <xf numFmtId="38" fontId="3" fillId="0" borderId="1" xfId="1" applyFont="1" applyFill="1" applyBorder="1">
      <alignment vertical="center"/>
    </xf>
    <xf numFmtId="176" fontId="3" fillId="0" borderId="4" xfId="0" applyNumberFormat="1" applyFont="1" applyBorder="1">
      <alignment vertical="center"/>
    </xf>
    <xf numFmtId="0" fontId="3" fillId="0" borderId="4" xfId="0" applyFont="1" applyBorder="1">
      <alignment vertical="center"/>
    </xf>
    <xf numFmtId="38" fontId="3" fillId="0" borderId="4" xfId="1" applyFont="1" applyBorder="1">
      <alignment vertical="center"/>
    </xf>
    <xf numFmtId="0" fontId="3" fillId="0" borderId="2" xfId="0" applyFont="1" applyFill="1" applyBorder="1">
      <alignment vertical="center"/>
    </xf>
    <xf numFmtId="0" fontId="3" fillId="0" borderId="1" xfId="0" applyFont="1" applyFill="1" applyBorder="1">
      <alignment vertical="center"/>
    </xf>
    <xf numFmtId="176" fontId="3" fillId="0" borderId="8" xfId="0" applyNumberFormat="1" applyFont="1" applyBorder="1">
      <alignment vertical="center"/>
    </xf>
    <xf numFmtId="0" fontId="3" fillId="0" borderId="8" xfId="0" applyFont="1" applyBorder="1">
      <alignment vertical="center"/>
    </xf>
    <xf numFmtId="38" fontId="3" fillId="0" borderId="8" xfId="1" applyFont="1" applyBorder="1">
      <alignment vertical="center"/>
    </xf>
    <xf numFmtId="38" fontId="3" fillId="0" borderId="12" xfId="1" applyFont="1" applyBorder="1" applyAlignment="1">
      <alignment vertical="top"/>
    </xf>
    <xf numFmtId="0" fontId="0" fillId="0" borderId="4" xfId="0" applyBorder="1" applyAlignment="1">
      <alignment vertical="top"/>
    </xf>
    <xf numFmtId="0" fontId="0" fillId="0" borderId="6" xfId="0" applyBorder="1" applyAlignment="1">
      <alignment vertical="top"/>
    </xf>
    <xf numFmtId="38" fontId="5" fillId="0" borderId="8" xfId="0" applyNumberFormat="1" applyFont="1" applyBorder="1">
      <alignment vertical="center"/>
    </xf>
    <xf numFmtId="38" fontId="3" fillId="0" borderId="0" xfId="2" applyNumberFormat="1" applyFont="1">
      <alignment vertical="center"/>
    </xf>
    <xf numFmtId="0" fontId="0" fillId="0" borderId="0" xfId="0" applyFont="1">
      <alignment vertical="center"/>
    </xf>
    <xf numFmtId="0" fontId="3" fillId="0" borderId="2" xfId="0" applyFont="1" applyBorder="1" applyAlignment="1">
      <alignment horizontal="center" vertical="center"/>
    </xf>
    <xf numFmtId="38" fontId="3" fillId="0" borderId="0" xfId="1" applyFont="1" applyBorder="1">
      <alignment vertical="center"/>
    </xf>
    <xf numFmtId="38" fontId="3" fillId="0" borderId="0" xfId="0" applyNumberFormat="1" applyFont="1" applyBorder="1">
      <alignment vertical="center"/>
    </xf>
    <xf numFmtId="6" fontId="3" fillId="0" borderId="0" xfId="0" applyNumberFormat="1" applyFont="1" applyBorder="1">
      <alignment vertical="center"/>
    </xf>
    <xf numFmtId="38" fontId="3" fillId="0" borderId="3" xfId="1" applyFont="1" applyBorder="1">
      <alignment vertical="center"/>
    </xf>
    <xf numFmtId="0" fontId="0" fillId="0" borderId="6" xfId="0" applyFont="1" applyBorder="1" applyAlignment="1">
      <alignment vertical="top"/>
    </xf>
    <xf numFmtId="0" fontId="0" fillId="0" borderId="2" xfId="0" applyFont="1" applyBorder="1">
      <alignment vertical="center"/>
    </xf>
    <xf numFmtId="0" fontId="3" fillId="0" borderId="3" xfId="0" applyFont="1" applyBorder="1">
      <alignment vertical="center"/>
    </xf>
    <xf numFmtId="38" fontId="5" fillId="0" borderId="3" xfId="0" applyNumberFormat="1" applyFont="1" applyBorder="1">
      <alignment vertical="center"/>
    </xf>
    <xf numFmtId="38" fontId="3" fillId="0" borderId="3" xfId="0" applyNumberFormat="1" applyFont="1" applyBorder="1">
      <alignment vertical="center"/>
    </xf>
    <xf numFmtId="6" fontId="3" fillId="0" borderId="0" xfId="0" applyNumberFormat="1" applyFont="1">
      <alignment vertical="center"/>
    </xf>
    <xf numFmtId="6" fontId="3" fillId="0" borderId="0" xfId="2" applyFont="1">
      <alignment vertical="center"/>
    </xf>
    <xf numFmtId="0" fontId="0" fillId="0" borderId="4" xfId="0" applyFont="1" applyBorder="1" applyAlignment="1">
      <alignment vertical="top"/>
    </xf>
    <xf numFmtId="0" fontId="0" fillId="0" borderId="4" xfId="0" applyFont="1" applyBorder="1" applyAlignment="1">
      <alignment vertical="center"/>
    </xf>
    <xf numFmtId="0" fontId="0" fillId="0" borderId="6" xfId="0" applyFont="1" applyBorder="1" applyAlignment="1">
      <alignment vertical="center"/>
    </xf>
    <xf numFmtId="38" fontId="5" fillId="0" borderId="8" xfId="1" applyFont="1" applyBorder="1">
      <alignment vertical="center"/>
    </xf>
    <xf numFmtId="6" fontId="0" fillId="0" borderId="0" xfId="0" applyNumberFormat="1" applyFont="1">
      <alignment vertical="center"/>
    </xf>
    <xf numFmtId="38" fontId="3" fillId="0" borderId="11" xfId="1" applyFont="1" applyBorder="1">
      <alignment vertical="center"/>
    </xf>
    <xf numFmtId="38" fontId="5" fillId="0" borderId="11" xfId="1" applyFont="1" applyBorder="1">
      <alignment vertical="center"/>
    </xf>
    <xf numFmtId="38" fontId="3" fillId="0" borderId="12" xfId="0" applyNumberFormat="1" applyFont="1" applyBorder="1" applyAlignment="1">
      <alignment vertical="top"/>
    </xf>
    <xf numFmtId="176" fontId="3" fillId="0" borderId="3" xfId="0" applyNumberFormat="1" applyFont="1" applyBorder="1">
      <alignment vertical="center"/>
    </xf>
    <xf numFmtId="0" fontId="0" fillId="0" borderId="9" xfId="0" applyFont="1" applyBorder="1">
      <alignment vertical="center"/>
    </xf>
    <xf numFmtId="176" fontId="3" fillId="0" borderId="6" xfId="0" applyNumberFormat="1" applyFont="1" applyBorder="1">
      <alignment vertical="center"/>
    </xf>
    <xf numFmtId="0" fontId="3" fillId="0" borderId="6" xfId="0" applyFont="1" applyBorder="1">
      <alignment vertical="center"/>
    </xf>
    <xf numFmtId="38" fontId="3" fillId="0" borderId="10" xfId="1" applyFont="1" applyBorder="1">
      <alignment vertical="center"/>
    </xf>
    <xf numFmtId="38" fontId="3" fillId="0" borderId="7" xfId="1" applyFont="1" applyBorder="1">
      <alignment vertical="center"/>
    </xf>
    <xf numFmtId="38" fontId="3" fillId="0" borderId="7" xfId="1" applyNumberFormat="1" applyFont="1" applyBorder="1">
      <alignment vertical="center"/>
    </xf>
    <xf numFmtId="38" fontId="3" fillId="0" borderId="8" xfId="0" applyNumberFormat="1" applyFont="1" applyBorder="1">
      <alignment vertical="center"/>
    </xf>
    <xf numFmtId="0" fontId="0" fillId="0" borderId="0" xfId="0" applyFont="1" applyBorder="1">
      <alignment vertical="center"/>
    </xf>
    <xf numFmtId="38" fontId="3" fillId="0" borderId="6" xfId="1" applyFont="1" applyBorder="1">
      <alignment vertical="center"/>
    </xf>
    <xf numFmtId="56" fontId="3" fillId="0" borderId="1" xfId="0" applyNumberFormat="1" applyFont="1" applyBorder="1">
      <alignment vertical="center"/>
    </xf>
    <xf numFmtId="56" fontId="3" fillId="0" borderId="2" xfId="0" applyNumberFormat="1" applyFont="1" applyBorder="1">
      <alignment vertical="center"/>
    </xf>
    <xf numFmtId="0" fontId="0" fillId="0" borderId="0" xfId="0" applyAlignment="1">
      <alignment vertical="center"/>
    </xf>
    <xf numFmtId="0" fontId="6" fillId="0" borderId="0" xfId="0" applyFont="1" applyAlignment="1">
      <alignment vertical="center"/>
    </xf>
    <xf numFmtId="0" fontId="4" fillId="0" borderId="0" xfId="0" applyFont="1" applyBorder="1" applyAlignment="1">
      <alignment vertical="center" wrapText="1"/>
    </xf>
    <xf numFmtId="177" fontId="3" fillId="0" borderId="8" xfId="0" applyNumberFormat="1" applyFont="1" applyBorder="1">
      <alignment vertical="center"/>
    </xf>
    <xf numFmtId="177" fontId="3" fillId="0" borderId="3" xfId="1" applyNumberFormat="1" applyFont="1" applyBorder="1">
      <alignment vertical="center"/>
    </xf>
    <xf numFmtId="177" fontId="3" fillId="0" borderId="5" xfId="1" applyNumberFormat="1" applyFont="1" applyBorder="1">
      <alignment vertical="center"/>
    </xf>
    <xf numFmtId="177" fontId="3" fillId="0" borderId="2" xfId="1" applyNumberFormat="1" applyFont="1" applyBorder="1">
      <alignment vertical="center"/>
    </xf>
    <xf numFmtId="177" fontId="5" fillId="0" borderId="3" xfId="0" applyNumberFormat="1" applyFont="1" applyBorder="1">
      <alignment vertical="center"/>
    </xf>
    <xf numFmtId="38" fontId="3" fillId="0" borderId="12" xfId="1" applyNumberFormat="1" applyFont="1" applyBorder="1" applyAlignment="1">
      <alignment vertical="top"/>
    </xf>
  </cellXfs>
  <cellStyles count="3">
    <cellStyle name="桁区切り" xfId="1" builtinId="6"/>
    <cellStyle name="通貨" xfId="2"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0"/>
  <sheetViews>
    <sheetView tabSelected="1" view="pageBreakPreview" zoomScale="115" zoomScaleNormal="100" zoomScaleSheetLayoutView="115" workbookViewId="0"/>
  </sheetViews>
  <sheetFormatPr defaultRowHeight="13.5" x14ac:dyDescent="0.15"/>
  <cols>
    <col min="1" max="1" width="4.25" style="26" customWidth="1"/>
    <col min="2" max="2" width="12.375" style="26" customWidth="1"/>
    <col min="3" max="3" width="16.625" style="26" customWidth="1"/>
    <col min="4" max="4" width="33.75" style="26" customWidth="1"/>
    <col min="5" max="7" width="9.375" style="26" customWidth="1"/>
    <col min="8" max="16384" width="9" style="26"/>
  </cols>
  <sheetData>
    <row r="1" spans="1:7" x14ac:dyDescent="0.15">
      <c r="A1" s="2"/>
      <c r="B1" s="2"/>
      <c r="C1" s="2"/>
      <c r="D1" s="2"/>
      <c r="E1" s="2" t="s">
        <v>21</v>
      </c>
      <c r="F1" s="2"/>
      <c r="G1" s="25">
        <f>E17</f>
        <v>958500</v>
      </c>
    </row>
    <row r="2" spans="1:7" ht="14.25" thickBot="1" x14ac:dyDescent="0.2">
      <c r="A2" s="1"/>
      <c r="B2" s="27" t="s">
        <v>5</v>
      </c>
      <c r="C2" s="27" t="s">
        <v>6</v>
      </c>
      <c r="D2" s="27" t="s">
        <v>7</v>
      </c>
      <c r="E2" s="27" t="s">
        <v>110</v>
      </c>
      <c r="F2" s="27" t="s">
        <v>4</v>
      </c>
      <c r="G2" s="27" t="s">
        <v>27</v>
      </c>
    </row>
    <row r="3" spans="1:7" ht="14.25" thickTop="1" x14ac:dyDescent="0.15">
      <c r="A3" s="1"/>
      <c r="B3" s="18">
        <v>43619</v>
      </c>
      <c r="C3" s="19" t="s">
        <v>21</v>
      </c>
      <c r="D3" s="19" t="s">
        <v>43</v>
      </c>
      <c r="E3" s="20">
        <v>57000</v>
      </c>
      <c r="F3" s="20">
        <v>55500</v>
      </c>
      <c r="G3" s="20">
        <f>F3-E3</f>
        <v>-1500</v>
      </c>
    </row>
    <row r="4" spans="1:7" x14ac:dyDescent="0.15">
      <c r="A4" s="1"/>
      <c r="B4" s="3">
        <v>43619</v>
      </c>
      <c r="C4" s="4" t="s">
        <v>21</v>
      </c>
      <c r="D4" s="4" t="s">
        <v>44</v>
      </c>
      <c r="E4" s="5">
        <v>140000</v>
      </c>
      <c r="F4" s="5">
        <v>139000</v>
      </c>
      <c r="G4" s="5">
        <f>F4-E4</f>
        <v>-1000</v>
      </c>
    </row>
    <row r="5" spans="1:7" x14ac:dyDescent="0.15">
      <c r="A5" s="1"/>
      <c r="B5" s="3">
        <v>43619</v>
      </c>
      <c r="C5" s="4" t="s">
        <v>21</v>
      </c>
      <c r="D5" s="4" t="s">
        <v>45</v>
      </c>
      <c r="E5" s="5">
        <v>55500</v>
      </c>
      <c r="F5" s="5">
        <v>56500</v>
      </c>
      <c r="G5" s="5">
        <f t="shared" ref="G5:G14" si="0">F5-E5</f>
        <v>1000</v>
      </c>
    </row>
    <row r="6" spans="1:7" x14ac:dyDescent="0.15">
      <c r="A6" s="1"/>
      <c r="B6" s="3">
        <v>43620</v>
      </c>
      <c r="C6" s="4" t="s">
        <v>21</v>
      </c>
      <c r="D6" s="4" t="s">
        <v>46</v>
      </c>
      <c r="E6" s="5">
        <v>70000</v>
      </c>
      <c r="F6" s="5">
        <v>67500</v>
      </c>
      <c r="G6" s="5">
        <f t="shared" si="0"/>
        <v>-2500</v>
      </c>
    </row>
    <row r="7" spans="1:7" x14ac:dyDescent="0.15">
      <c r="A7" s="1"/>
      <c r="B7" s="3">
        <v>43627</v>
      </c>
      <c r="C7" s="4" t="s">
        <v>21</v>
      </c>
      <c r="D7" s="4" t="s">
        <v>47</v>
      </c>
      <c r="E7" s="5">
        <v>41500</v>
      </c>
      <c r="F7" s="5">
        <v>41500</v>
      </c>
      <c r="G7" s="5">
        <f t="shared" si="0"/>
        <v>0</v>
      </c>
    </row>
    <row r="8" spans="1:7" x14ac:dyDescent="0.15">
      <c r="A8" s="1"/>
      <c r="B8" s="3">
        <v>43630</v>
      </c>
      <c r="C8" s="4" t="s">
        <v>21</v>
      </c>
      <c r="D8" s="4" t="s">
        <v>48</v>
      </c>
      <c r="E8" s="5">
        <v>143000</v>
      </c>
      <c r="F8" s="5">
        <v>140000</v>
      </c>
      <c r="G8" s="5">
        <f t="shared" si="0"/>
        <v>-3000</v>
      </c>
    </row>
    <row r="9" spans="1:7" x14ac:dyDescent="0.15">
      <c r="A9" s="1"/>
      <c r="B9" s="3">
        <v>43637</v>
      </c>
      <c r="C9" s="4" t="s">
        <v>21</v>
      </c>
      <c r="D9" s="4" t="s">
        <v>49</v>
      </c>
      <c r="E9" s="5">
        <v>41000</v>
      </c>
      <c r="F9" s="5">
        <v>40500</v>
      </c>
      <c r="G9" s="5">
        <f t="shared" si="0"/>
        <v>-500</v>
      </c>
    </row>
    <row r="10" spans="1:7" x14ac:dyDescent="0.15">
      <c r="A10" s="1"/>
      <c r="B10" s="3">
        <v>43640</v>
      </c>
      <c r="C10" s="4" t="s">
        <v>21</v>
      </c>
      <c r="D10" s="4" t="s">
        <v>50</v>
      </c>
      <c r="E10" s="5">
        <v>53000</v>
      </c>
      <c r="F10" s="5">
        <v>51500</v>
      </c>
      <c r="G10" s="5">
        <f t="shared" si="0"/>
        <v>-1500</v>
      </c>
    </row>
    <row r="11" spans="1:7" x14ac:dyDescent="0.15">
      <c r="A11" s="1"/>
      <c r="B11" s="3">
        <v>43641</v>
      </c>
      <c r="C11" s="4" t="s">
        <v>21</v>
      </c>
      <c r="D11" s="4" t="s">
        <v>51</v>
      </c>
      <c r="E11" s="5">
        <v>52000</v>
      </c>
      <c r="F11" s="5">
        <v>52500</v>
      </c>
      <c r="G11" s="5">
        <f t="shared" si="0"/>
        <v>500</v>
      </c>
    </row>
    <row r="12" spans="1:7" x14ac:dyDescent="0.15">
      <c r="A12" s="1"/>
      <c r="B12" s="3">
        <v>43655</v>
      </c>
      <c r="C12" s="4" t="s">
        <v>52</v>
      </c>
      <c r="D12" s="4" t="s">
        <v>53</v>
      </c>
      <c r="E12" s="5">
        <v>109000</v>
      </c>
      <c r="F12" s="5">
        <v>108500</v>
      </c>
      <c r="G12" s="5">
        <f t="shared" si="0"/>
        <v>-500</v>
      </c>
    </row>
    <row r="13" spans="1:7" x14ac:dyDescent="0.15">
      <c r="A13" s="1"/>
      <c r="B13" s="3">
        <v>43656</v>
      </c>
      <c r="C13" s="4" t="s">
        <v>52</v>
      </c>
      <c r="D13" s="4" t="s">
        <v>54</v>
      </c>
      <c r="E13" s="5">
        <v>85000</v>
      </c>
      <c r="F13" s="5">
        <v>82000</v>
      </c>
      <c r="G13" s="5">
        <f t="shared" si="0"/>
        <v>-3000</v>
      </c>
    </row>
    <row r="14" spans="1:7" x14ac:dyDescent="0.15">
      <c r="A14" s="1"/>
      <c r="B14" s="3">
        <v>43676</v>
      </c>
      <c r="C14" s="4" t="s">
        <v>52</v>
      </c>
      <c r="D14" s="4" t="s">
        <v>55</v>
      </c>
      <c r="E14" s="5">
        <v>111500</v>
      </c>
      <c r="F14" s="5">
        <v>110500</v>
      </c>
      <c r="G14" s="5">
        <f t="shared" si="0"/>
        <v>-1000</v>
      </c>
    </row>
    <row r="15" spans="1:7" x14ac:dyDescent="0.15">
      <c r="A15" s="1"/>
      <c r="B15" s="3"/>
      <c r="C15" s="4"/>
      <c r="D15" s="4"/>
      <c r="E15" s="5"/>
      <c r="F15" s="5"/>
      <c r="G15" s="5"/>
    </row>
    <row r="16" spans="1:7" ht="14.25" thickBot="1" x14ac:dyDescent="0.2">
      <c r="A16" s="1"/>
      <c r="B16" s="6"/>
      <c r="C16" s="7"/>
      <c r="D16" s="7"/>
      <c r="E16" s="8"/>
      <c r="F16" s="8"/>
      <c r="G16" s="8"/>
    </row>
    <row r="17" spans="1:7" ht="14.25" thickTop="1" x14ac:dyDescent="0.15">
      <c r="A17" s="1"/>
      <c r="B17" s="19"/>
      <c r="C17" s="19"/>
      <c r="D17" s="20" t="s">
        <v>8</v>
      </c>
      <c r="E17" s="20">
        <f>SUM(E3:E15)</f>
        <v>958500</v>
      </c>
      <c r="F17" s="24">
        <f>SUM(F3:F16)</f>
        <v>945500</v>
      </c>
      <c r="G17" s="20">
        <f>SUM(G3:G16)</f>
        <v>-13000</v>
      </c>
    </row>
    <row r="18" spans="1:7" x14ac:dyDescent="0.15">
      <c r="A18" s="1"/>
      <c r="B18" s="1"/>
      <c r="C18" s="1"/>
      <c r="D18" s="28"/>
      <c r="E18" s="28"/>
      <c r="F18" s="29"/>
      <c r="G18" s="30"/>
    </row>
    <row r="19" spans="1:7" x14ac:dyDescent="0.15">
      <c r="A19" s="1"/>
      <c r="B19" s="61" t="s">
        <v>112</v>
      </c>
      <c r="C19" s="60"/>
      <c r="D19" s="60"/>
      <c r="E19" s="60"/>
      <c r="F19" s="60"/>
      <c r="G19" s="60"/>
    </row>
    <row r="20" spans="1:7" x14ac:dyDescent="0.15">
      <c r="A20" s="2"/>
      <c r="B20" s="60"/>
      <c r="C20" s="60"/>
      <c r="D20" s="60"/>
      <c r="E20" s="60"/>
      <c r="F20" s="60"/>
      <c r="G20" s="60"/>
    </row>
    <row r="21" spans="1:7" x14ac:dyDescent="0.15">
      <c r="A21" s="2"/>
      <c r="B21" s="59"/>
      <c r="C21" s="59"/>
      <c r="D21" s="59"/>
      <c r="E21" s="59"/>
      <c r="F21" s="59"/>
      <c r="G21" s="59"/>
    </row>
    <row r="22" spans="1:7" x14ac:dyDescent="0.15">
      <c r="A22" s="2"/>
      <c r="B22" s="59"/>
      <c r="C22" s="59"/>
      <c r="D22" s="59"/>
      <c r="E22" s="59"/>
      <c r="F22" s="59"/>
      <c r="G22" s="59"/>
    </row>
    <row r="23" spans="1:7" x14ac:dyDescent="0.15">
      <c r="A23" s="1"/>
      <c r="B23" s="59"/>
      <c r="C23" s="59"/>
      <c r="D23" s="59"/>
      <c r="E23" s="59"/>
      <c r="F23" s="59"/>
      <c r="G23" s="59"/>
    </row>
    <row r="24" spans="1:7" x14ac:dyDescent="0.15">
      <c r="A24" s="1"/>
      <c r="B24" s="59"/>
      <c r="C24" s="59"/>
      <c r="D24" s="59"/>
      <c r="E24" s="59"/>
      <c r="F24" s="59"/>
      <c r="G24" s="59"/>
    </row>
    <row r="25" spans="1:7" x14ac:dyDescent="0.15">
      <c r="A25" s="1"/>
      <c r="B25" s="59"/>
      <c r="C25" s="59"/>
      <c r="D25" s="59"/>
      <c r="E25" s="59"/>
      <c r="F25" s="59"/>
      <c r="G25" s="59"/>
    </row>
    <row r="26" spans="1:7" x14ac:dyDescent="0.15">
      <c r="A26" s="1"/>
    </row>
    <row r="27" spans="1:7" x14ac:dyDescent="0.15">
      <c r="A27" s="1"/>
    </row>
    <row r="28" spans="1:7" x14ac:dyDescent="0.15">
      <c r="A28" s="1"/>
    </row>
    <row r="29" spans="1:7" x14ac:dyDescent="0.15">
      <c r="A29" s="1"/>
    </row>
    <row r="30" spans="1:7" x14ac:dyDescent="0.15">
      <c r="A30" s="1"/>
    </row>
    <row r="31" spans="1:7" x14ac:dyDescent="0.15">
      <c r="A31" s="1"/>
    </row>
    <row r="32" spans="1:7"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7" x14ac:dyDescent="0.15">
      <c r="A49" s="1"/>
    </row>
    <row r="50" spans="1:7" x14ac:dyDescent="0.15">
      <c r="A50" s="1"/>
    </row>
    <row r="51" spans="1:7" x14ac:dyDescent="0.15">
      <c r="A51" s="1"/>
    </row>
    <row r="52" spans="1:7" x14ac:dyDescent="0.15">
      <c r="A52" s="1"/>
      <c r="B52" s="1"/>
      <c r="C52" s="1"/>
      <c r="D52" s="28"/>
      <c r="E52" s="1"/>
      <c r="F52" s="2"/>
      <c r="G52" s="2"/>
    </row>
    <row r="53" spans="1:7" x14ac:dyDescent="0.15">
      <c r="A53" s="1"/>
      <c r="B53" s="2"/>
      <c r="C53" s="2"/>
      <c r="D53" s="2"/>
      <c r="E53" s="2"/>
      <c r="F53" s="2"/>
      <c r="G53" s="2"/>
    </row>
    <row r="54" spans="1:7" x14ac:dyDescent="0.15">
      <c r="A54" s="1"/>
      <c r="B54" s="2"/>
      <c r="C54" s="2"/>
      <c r="D54" s="2"/>
      <c r="E54" s="2"/>
      <c r="F54" s="2"/>
      <c r="G54" s="2"/>
    </row>
    <row r="55" spans="1:7" x14ac:dyDescent="0.15">
      <c r="A55" s="1"/>
    </row>
    <row r="56" spans="1:7" x14ac:dyDescent="0.15">
      <c r="A56" s="1"/>
    </row>
    <row r="57" spans="1:7" x14ac:dyDescent="0.15">
      <c r="A57" s="1"/>
    </row>
    <row r="58" spans="1:7" x14ac:dyDescent="0.15">
      <c r="A58" s="1"/>
    </row>
    <row r="59" spans="1:7" x14ac:dyDescent="0.15">
      <c r="A59" s="1"/>
    </row>
    <row r="60" spans="1:7" x14ac:dyDescent="0.15">
      <c r="A60" s="1"/>
      <c r="E60" s="2" t="s">
        <v>20</v>
      </c>
      <c r="F60" s="2"/>
      <c r="G60" s="25">
        <f>E64</f>
        <v>3</v>
      </c>
    </row>
    <row r="61" spans="1:7" ht="14.25" thickBot="1" x14ac:dyDescent="0.2">
      <c r="A61" s="1"/>
      <c r="B61" s="27" t="s">
        <v>5</v>
      </c>
      <c r="C61" s="27" t="s">
        <v>6</v>
      </c>
      <c r="D61" s="27" t="s">
        <v>7</v>
      </c>
      <c r="E61" s="27" t="s">
        <v>110</v>
      </c>
      <c r="F61" s="27" t="s">
        <v>4</v>
      </c>
      <c r="G61" s="27" t="s">
        <v>27</v>
      </c>
    </row>
    <row r="62" spans="1:7" ht="14.25" thickTop="1" x14ac:dyDescent="0.15">
      <c r="A62" s="1"/>
      <c r="B62" s="3">
        <v>43353</v>
      </c>
      <c r="C62" s="4" t="s">
        <v>28</v>
      </c>
      <c r="D62" s="4" t="s">
        <v>29</v>
      </c>
      <c r="E62" s="21">
        <v>3</v>
      </c>
      <c r="F62" s="5">
        <v>0</v>
      </c>
      <c r="G62" s="21">
        <f>F62-E62</f>
        <v>-3</v>
      </c>
    </row>
    <row r="63" spans="1:7" ht="14.25" thickBot="1" x14ac:dyDescent="0.2">
      <c r="A63" s="1"/>
      <c r="B63" s="6"/>
      <c r="C63" s="16"/>
      <c r="D63" s="16"/>
      <c r="E63" s="32"/>
      <c r="F63" s="33"/>
      <c r="G63" s="23"/>
    </row>
    <row r="64" spans="1:7" ht="14.25" thickTop="1" x14ac:dyDescent="0.15">
      <c r="A64" s="1"/>
      <c r="B64" s="34"/>
      <c r="C64" s="34"/>
      <c r="D64" s="31" t="s">
        <v>8</v>
      </c>
      <c r="E64" s="31">
        <f>SUM(E62:E63)</f>
        <v>3</v>
      </c>
      <c r="F64" s="35">
        <f>SUM(F62:F63)</f>
        <v>0</v>
      </c>
      <c r="G64" s="36">
        <f>SUM(G62:G63)</f>
        <v>-3</v>
      </c>
    </row>
    <row r="65" spans="1:7" x14ac:dyDescent="0.15">
      <c r="A65" s="1"/>
      <c r="B65" s="1"/>
      <c r="C65" s="1"/>
      <c r="D65" s="28"/>
      <c r="E65" s="28"/>
      <c r="F65" s="2"/>
      <c r="G65" s="37"/>
    </row>
    <row r="66" spans="1:7" x14ac:dyDescent="0.15">
      <c r="A66" s="1"/>
      <c r="B66" s="2"/>
      <c r="C66" s="2"/>
      <c r="D66" s="2"/>
      <c r="E66" s="2"/>
      <c r="F66" s="2"/>
      <c r="G66" s="2"/>
    </row>
    <row r="67" spans="1:7" x14ac:dyDescent="0.15">
      <c r="A67" s="1"/>
    </row>
    <row r="68" spans="1:7" x14ac:dyDescent="0.15">
      <c r="A68" s="1"/>
    </row>
    <row r="69" spans="1:7" x14ac:dyDescent="0.15">
      <c r="A69" s="1"/>
    </row>
    <row r="70" spans="1:7" x14ac:dyDescent="0.15">
      <c r="A70" s="1"/>
    </row>
    <row r="71" spans="1:7" x14ac:dyDescent="0.15">
      <c r="A71" s="1"/>
    </row>
    <row r="72" spans="1:7" x14ac:dyDescent="0.15">
      <c r="A72" s="1"/>
    </row>
    <row r="73" spans="1:7" x14ac:dyDescent="0.15">
      <c r="A73" s="1"/>
    </row>
    <row r="74" spans="1:7" x14ac:dyDescent="0.15">
      <c r="A74" s="1"/>
    </row>
    <row r="75" spans="1:7" x14ac:dyDescent="0.15">
      <c r="A75" s="1"/>
    </row>
    <row r="76" spans="1:7" x14ac:dyDescent="0.15">
      <c r="A76" s="1"/>
    </row>
    <row r="77" spans="1:7" x14ac:dyDescent="0.15">
      <c r="A77" s="1"/>
    </row>
    <row r="78" spans="1:7" x14ac:dyDescent="0.15">
      <c r="A78" s="1"/>
    </row>
    <row r="79" spans="1:7" x14ac:dyDescent="0.15">
      <c r="A79" s="1"/>
    </row>
    <row r="80" spans="1:7"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4" spans="1:1" x14ac:dyDescent="0.15">
      <c r="A94" s="1"/>
    </row>
    <row r="95" spans="1:1" x14ac:dyDescent="0.15">
      <c r="A95" s="1"/>
    </row>
    <row r="96" spans="1:1" x14ac:dyDescent="0.15">
      <c r="A96" s="1"/>
    </row>
    <row r="97" spans="1:7" x14ac:dyDescent="0.15">
      <c r="A97" s="1"/>
    </row>
    <row r="98" spans="1:7" x14ac:dyDescent="0.15">
      <c r="A98" s="1"/>
    </row>
    <row r="99" spans="1:7" x14ac:dyDescent="0.15">
      <c r="A99" s="1"/>
    </row>
    <row r="100" spans="1:7" x14ac:dyDescent="0.15">
      <c r="A100" s="1"/>
    </row>
    <row r="101" spans="1:7" x14ac:dyDescent="0.15">
      <c r="A101" s="1"/>
    </row>
    <row r="102" spans="1:7" x14ac:dyDescent="0.15">
      <c r="A102" s="1"/>
    </row>
    <row r="103" spans="1:7" x14ac:dyDescent="0.15">
      <c r="A103" s="1"/>
      <c r="B103" s="2"/>
      <c r="C103" s="2"/>
      <c r="D103" s="2"/>
      <c r="E103" s="2"/>
      <c r="F103" s="2"/>
      <c r="G103" s="2"/>
    </row>
    <row r="104" spans="1:7" x14ac:dyDescent="0.15">
      <c r="A104" s="1"/>
      <c r="B104" s="2"/>
      <c r="C104" s="2"/>
      <c r="D104" s="2"/>
      <c r="E104" s="2"/>
      <c r="F104" s="2"/>
      <c r="G104" s="2"/>
    </row>
    <row r="105" spans="1:7" x14ac:dyDescent="0.15">
      <c r="A105" s="1"/>
    </row>
    <row r="106" spans="1:7" x14ac:dyDescent="0.15">
      <c r="A106" s="1"/>
    </row>
    <row r="107" spans="1:7" x14ac:dyDescent="0.15">
      <c r="A107" s="1"/>
    </row>
    <row r="108" spans="1:7" x14ac:dyDescent="0.15">
      <c r="A108" s="1"/>
    </row>
    <row r="109" spans="1:7" x14ac:dyDescent="0.15">
      <c r="A109" s="1"/>
    </row>
    <row r="110" spans="1:7" x14ac:dyDescent="0.15">
      <c r="A110" s="1"/>
    </row>
    <row r="111" spans="1:7" x14ac:dyDescent="0.15">
      <c r="A111" s="1"/>
    </row>
    <row r="112" spans="1:7" x14ac:dyDescent="0.15">
      <c r="A112" s="1"/>
    </row>
    <row r="113" spans="1:7" x14ac:dyDescent="0.15">
      <c r="A113" s="1"/>
    </row>
    <row r="114" spans="1:7" x14ac:dyDescent="0.15">
      <c r="A114" s="1"/>
    </row>
    <row r="115" spans="1:7" x14ac:dyDescent="0.15">
      <c r="A115" s="1"/>
    </row>
    <row r="116" spans="1:7" x14ac:dyDescent="0.15">
      <c r="A116" s="1"/>
    </row>
    <row r="117" spans="1:7" x14ac:dyDescent="0.15">
      <c r="A117" s="1"/>
    </row>
    <row r="118" spans="1:7" x14ac:dyDescent="0.15">
      <c r="A118" s="1"/>
    </row>
    <row r="119" spans="1:7" x14ac:dyDescent="0.15">
      <c r="A119" s="1"/>
      <c r="E119" s="2" t="s">
        <v>19</v>
      </c>
      <c r="F119" s="2"/>
      <c r="G119" s="38">
        <f>E126</f>
        <v>98000</v>
      </c>
    </row>
    <row r="120" spans="1:7" ht="14.25" thickBot="1" x14ac:dyDescent="0.2">
      <c r="A120" s="1"/>
      <c r="B120" s="27" t="s">
        <v>5</v>
      </c>
      <c r="C120" s="27" t="s">
        <v>6</v>
      </c>
      <c r="D120" s="27" t="s">
        <v>7</v>
      </c>
      <c r="E120" s="27" t="s">
        <v>110</v>
      </c>
      <c r="F120" s="27" t="s">
        <v>4</v>
      </c>
      <c r="G120" s="27" t="s">
        <v>27</v>
      </c>
    </row>
    <row r="121" spans="1:7" ht="14.25" thickTop="1" x14ac:dyDescent="0.15">
      <c r="A121" s="1"/>
      <c r="B121" s="18">
        <v>43593</v>
      </c>
      <c r="C121" s="19" t="s">
        <v>19</v>
      </c>
      <c r="D121" s="19" t="s">
        <v>66</v>
      </c>
      <c r="E121" s="21">
        <v>98000</v>
      </c>
      <c r="F121" s="20">
        <v>28000</v>
      </c>
      <c r="G121" s="21">
        <f>F121+F122+F123-E121</f>
        <v>4000</v>
      </c>
    </row>
    <row r="122" spans="1:7" x14ac:dyDescent="0.15">
      <c r="A122" s="1"/>
      <c r="B122" s="3">
        <v>43914</v>
      </c>
      <c r="C122" s="4" t="s">
        <v>19</v>
      </c>
      <c r="D122" s="4" t="s">
        <v>67</v>
      </c>
      <c r="E122" s="39"/>
      <c r="F122" s="5">
        <v>47000</v>
      </c>
      <c r="G122" s="39"/>
    </row>
    <row r="123" spans="1:7" x14ac:dyDescent="0.15">
      <c r="A123" s="1"/>
      <c r="B123" s="3">
        <v>43921</v>
      </c>
      <c r="C123" s="4" t="s">
        <v>19</v>
      </c>
      <c r="D123" s="4" t="s">
        <v>68</v>
      </c>
      <c r="E123" s="39"/>
      <c r="F123" s="5">
        <v>27000</v>
      </c>
      <c r="G123" s="39"/>
    </row>
    <row r="124" spans="1:7" x14ac:dyDescent="0.15">
      <c r="A124" s="1"/>
      <c r="B124" s="3"/>
      <c r="C124" s="4"/>
      <c r="D124" s="4"/>
      <c r="E124" s="40"/>
      <c r="F124" s="5"/>
      <c r="G124" s="39"/>
    </row>
    <row r="125" spans="1:7" ht="14.25" thickBot="1" x14ac:dyDescent="0.2">
      <c r="A125" s="1"/>
      <c r="B125" s="6"/>
      <c r="C125" s="7"/>
      <c r="D125" s="7"/>
      <c r="E125" s="41"/>
      <c r="F125" s="8"/>
      <c r="G125" s="32"/>
    </row>
    <row r="126" spans="1:7" ht="14.25" thickTop="1" x14ac:dyDescent="0.15">
      <c r="A126" s="1"/>
      <c r="B126" s="18"/>
      <c r="C126" s="19"/>
      <c r="D126" s="19" t="s">
        <v>23</v>
      </c>
      <c r="E126" s="20">
        <f>SUM(E121:E125)</f>
        <v>98000</v>
      </c>
      <c r="F126" s="42">
        <f>SUM(F121:F125)</f>
        <v>102000</v>
      </c>
      <c r="G126" s="20">
        <f>SUM(G121:G125)</f>
        <v>4000</v>
      </c>
    </row>
    <row r="127" spans="1:7" x14ac:dyDescent="0.15">
      <c r="A127" s="1"/>
      <c r="G127" s="43"/>
    </row>
    <row r="128" spans="1:7" x14ac:dyDescent="0.15">
      <c r="A128" s="1"/>
    </row>
    <row r="129" spans="1:1" x14ac:dyDescent="0.15">
      <c r="A129" s="1"/>
    </row>
    <row r="130" spans="1:1" x14ac:dyDescent="0.15">
      <c r="A130" s="1"/>
    </row>
    <row r="131" spans="1:1" x14ac:dyDescent="0.15">
      <c r="A131" s="1"/>
    </row>
    <row r="132" spans="1:1" x14ac:dyDescent="0.15">
      <c r="A132" s="1"/>
    </row>
    <row r="133" spans="1:1" x14ac:dyDescent="0.15">
      <c r="A133" s="1"/>
    </row>
    <row r="134" spans="1:1" x14ac:dyDescent="0.15">
      <c r="A134" s="1"/>
    </row>
    <row r="135" spans="1:1" x14ac:dyDescent="0.15">
      <c r="A135" s="1"/>
    </row>
    <row r="136" spans="1:1" x14ac:dyDescent="0.15">
      <c r="A136" s="1"/>
    </row>
    <row r="137" spans="1:1" x14ac:dyDescent="0.15">
      <c r="A137" s="1"/>
    </row>
    <row r="138" spans="1:1" x14ac:dyDescent="0.15">
      <c r="A138" s="1"/>
    </row>
    <row r="139" spans="1:1" x14ac:dyDescent="0.15">
      <c r="A139" s="1"/>
    </row>
    <row r="140" spans="1:1" x14ac:dyDescent="0.15">
      <c r="A140" s="1"/>
    </row>
    <row r="141" spans="1:1" x14ac:dyDescent="0.15">
      <c r="A141" s="1"/>
    </row>
    <row r="142" spans="1:1" x14ac:dyDescent="0.15">
      <c r="A142" s="1"/>
    </row>
    <row r="143" spans="1:1" x14ac:dyDescent="0.15">
      <c r="A143" s="1"/>
    </row>
    <row r="144" spans="1:1" x14ac:dyDescent="0.15">
      <c r="A144" s="1"/>
    </row>
    <row r="145" spans="1:1" x14ac:dyDescent="0.15">
      <c r="A145" s="1"/>
    </row>
    <row r="146" spans="1:1" x14ac:dyDescent="0.15">
      <c r="A146" s="1"/>
    </row>
    <row r="147" spans="1:1" x14ac:dyDescent="0.15">
      <c r="A147" s="1"/>
    </row>
    <row r="148" spans="1:1" x14ac:dyDescent="0.15">
      <c r="A148" s="1"/>
    </row>
    <row r="149" spans="1:1" x14ac:dyDescent="0.15">
      <c r="A149" s="1"/>
    </row>
    <row r="150" spans="1:1" x14ac:dyDescent="0.15">
      <c r="A150" s="1"/>
    </row>
    <row r="151" spans="1:1" x14ac:dyDescent="0.15">
      <c r="A151" s="1"/>
    </row>
    <row r="152" spans="1:1" x14ac:dyDescent="0.15">
      <c r="A152" s="1"/>
    </row>
    <row r="153" spans="1:1" x14ac:dyDescent="0.15">
      <c r="A153" s="1"/>
    </row>
    <row r="154" spans="1:1" x14ac:dyDescent="0.15">
      <c r="A154" s="1"/>
    </row>
    <row r="155" spans="1:1" x14ac:dyDescent="0.15">
      <c r="A155" s="1"/>
    </row>
    <row r="156" spans="1:1" x14ac:dyDescent="0.15">
      <c r="A156" s="1"/>
    </row>
    <row r="157" spans="1:1" x14ac:dyDescent="0.15">
      <c r="A157" s="1"/>
    </row>
    <row r="158" spans="1:1" x14ac:dyDescent="0.15">
      <c r="A158" s="1"/>
    </row>
    <row r="159" spans="1:1" x14ac:dyDescent="0.15">
      <c r="A159" s="1"/>
    </row>
    <row r="160" spans="1:1" x14ac:dyDescent="0.15">
      <c r="A160" s="1"/>
    </row>
    <row r="161" spans="1:7" x14ac:dyDescent="0.15">
      <c r="A161" s="1"/>
    </row>
    <row r="162" spans="1:7" x14ac:dyDescent="0.15">
      <c r="A162" s="1"/>
    </row>
    <row r="163" spans="1:7" x14ac:dyDescent="0.15">
      <c r="A163" s="1"/>
    </row>
    <row r="164" spans="1:7" x14ac:dyDescent="0.15">
      <c r="A164" s="1"/>
    </row>
    <row r="165" spans="1:7" x14ac:dyDescent="0.15">
      <c r="A165" s="1"/>
    </row>
    <row r="166" spans="1:7" x14ac:dyDescent="0.15">
      <c r="A166" s="1"/>
    </row>
    <row r="167" spans="1:7" x14ac:dyDescent="0.15">
      <c r="A167" s="1"/>
    </row>
    <row r="168" spans="1:7" x14ac:dyDescent="0.15">
      <c r="A168" s="1"/>
    </row>
    <row r="169" spans="1:7" x14ac:dyDescent="0.15">
      <c r="A169" s="1"/>
    </row>
    <row r="170" spans="1:7" x14ac:dyDescent="0.15">
      <c r="A170" s="1"/>
    </row>
    <row r="171" spans="1:7" x14ac:dyDescent="0.15">
      <c r="A171" s="1"/>
    </row>
    <row r="172" spans="1:7" x14ac:dyDescent="0.15">
      <c r="A172" s="1"/>
    </row>
    <row r="173" spans="1:7" x14ac:dyDescent="0.15">
      <c r="A173" s="1"/>
    </row>
    <row r="174" spans="1:7" x14ac:dyDescent="0.15">
      <c r="A174" s="1"/>
    </row>
    <row r="175" spans="1:7" x14ac:dyDescent="0.15">
      <c r="A175" s="1"/>
      <c r="B175" s="2"/>
      <c r="C175" s="2"/>
      <c r="D175" s="2"/>
      <c r="E175" s="2"/>
      <c r="F175" s="2"/>
      <c r="G175" s="2"/>
    </row>
    <row r="176" spans="1:7" x14ac:dyDescent="0.15">
      <c r="A176" s="1"/>
      <c r="B176" s="2"/>
      <c r="C176" s="2"/>
      <c r="D176" s="2"/>
      <c r="E176" s="2"/>
      <c r="F176" s="2"/>
      <c r="G176" s="2"/>
    </row>
    <row r="177" spans="1:7" x14ac:dyDescent="0.15">
      <c r="A177" s="1"/>
      <c r="B177" s="2"/>
      <c r="C177" s="2"/>
      <c r="D177" s="2"/>
      <c r="E177" s="2"/>
      <c r="F177" s="2"/>
      <c r="G177" s="2"/>
    </row>
    <row r="178" spans="1:7" x14ac:dyDescent="0.15">
      <c r="A178" s="1"/>
      <c r="E178" s="2" t="s">
        <v>18</v>
      </c>
      <c r="F178" s="2"/>
      <c r="G178" s="38">
        <f>E210</f>
        <v>330000</v>
      </c>
    </row>
    <row r="179" spans="1:7" ht="14.25" thickBot="1" x14ac:dyDescent="0.2">
      <c r="A179" s="1"/>
      <c r="B179" s="27" t="s">
        <v>5</v>
      </c>
      <c r="C179" s="27" t="s">
        <v>6</v>
      </c>
      <c r="D179" s="27" t="s">
        <v>7</v>
      </c>
      <c r="E179" s="27" t="s">
        <v>110</v>
      </c>
      <c r="F179" s="27" t="s">
        <v>3</v>
      </c>
      <c r="G179" s="27" t="s">
        <v>27</v>
      </c>
    </row>
    <row r="180" spans="1:7" ht="14.25" thickTop="1" x14ac:dyDescent="0.15">
      <c r="A180" s="1"/>
      <c r="B180" s="3">
        <v>43573</v>
      </c>
      <c r="C180" s="4" t="s">
        <v>18</v>
      </c>
      <c r="D180" s="4" t="s">
        <v>98</v>
      </c>
      <c r="E180" s="21">
        <v>330000</v>
      </c>
      <c r="F180" s="5">
        <v>5000</v>
      </c>
      <c r="G180" s="21">
        <f>E180-SUM(F180:F209)</f>
        <v>45178</v>
      </c>
    </row>
    <row r="181" spans="1:7" x14ac:dyDescent="0.15">
      <c r="A181" s="1"/>
      <c r="B181" s="3">
        <v>43599</v>
      </c>
      <c r="C181" s="4" t="s">
        <v>99</v>
      </c>
      <c r="D181" s="4" t="s">
        <v>98</v>
      </c>
      <c r="E181" s="39"/>
      <c r="F181" s="5">
        <v>24344</v>
      </c>
      <c r="G181" s="39"/>
    </row>
    <row r="182" spans="1:7" x14ac:dyDescent="0.15">
      <c r="A182" s="1"/>
      <c r="B182" s="3">
        <v>43599</v>
      </c>
      <c r="C182" s="4" t="s">
        <v>99</v>
      </c>
      <c r="D182" s="4" t="s">
        <v>56</v>
      </c>
      <c r="E182" s="39"/>
      <c r="F182" s="5">
        <v>14910</v>
      </c>
      <c r="G182" s="39"/>
    </row>
    <row r="183" spans="1:7" x14ac:dyDescent="0.15">
      <c r="A183" s="1"/>
      <c r="B183" s="3">
        <v>43621</v>
      </c>
      <c r="C183" s="4" t="s">
        <v>18</v>
      </c>
      <c r="D183" s="4" t="s">
        <v>57</v>
      </c>
      <c r="E183" s="39"/>
      <c r="F183" s="5">
        <v>26000</v>
      </c>
      <c r="G183" s="39"/>
    </row>
    <row r="184" spans="1:7" x14ac:dyDescent="0.15">
      <c r="A184" s="1"/>
      <c r="B184" s="3">
        <v>43621</v>
      </c>
      <c r="C184" s="4" t="s">
        <v>18</v>
      </c>
      <c r="D184" s="4" t="s">
        <v>58</v>
      </c>
      <c r="E184" s="39"/>
      <c r="F184" s="5">
        <v>30022</v>
      </c>
      <c r="G184" s="39"/>
    </row>
    <row r="185" spans="1:7" x14ac:dyDescent="0.15">
      <c r="A185" s="1"/>
      <c r="B185" s="3">
        <v>43621</v>
      </c>
      <c r="C185" s="4" t="s">
        <v>18</v>
      </c>
      <c r="D185" s="4" t="s">
        <v>58</v>
      </c>
      <c r="E185" s="39"/>
      <c r="F185" s="5">
        <v>19739</v>
      </c>
      <c r="G185" s="39"/>
    </row>
    <row r="186" spans="1:7" x14ac:dyDescent="0.15">
      <c r="A186" s="1"/>
      <c r="B186" s="3">
        <v>43634</v>
      </c>
      <c r="C186" s="4" t="s">
        <v>18</v>
      </c>
      <c r="D186" s="4" t="s">
        <v>65</v>
      </c>
      <c r="E186" s="39"/>
      <c r="F186" s="5">
        <v>7800</v>
      </c>
      <c r="G186" s="39"/>
    </row>
    <row r="187" spans="1:7" x14ac:dyDescent="0.15">
      <c r="A187" s="1"/>
      <c r="B187" s="3">
        <v>43637</v>
      </c>
      <c r="C187" s="4" t="s">
        <v>18</v>
      </c>
      <c r="D187" s="4" t="s">
        <v>100</v>
      </c>
      <c r="E187" s="39"/>
      <c r="F187" s="5">
        <v>10000</v>
      </c>
      <c r="G187" s="39"/>
    </row>
    <row r="188" spans="1:7" x14ac:dyDescent="0.15">
      <c r="A188" s="1"/>
      <c r="B188" s="3">
        <v>43651</v>
      </c>
      <c r="C188" s="4" t="s">
        <v>18</v>
      </c>
      <c r="D188" s="4" t="s">
        <v>101</v>
      </c>
      <c r="E188" s="39"/>
      <c r="F188" s="5">
        <v>10000</v>
      </c>
      <c r="G188" s="39"/>
    </row>
    <row r="189" spans="1:7" x14ac:dyDescent="0.15">
      <c r="A189" s="1"/>
      <c r="B189" s="3">
        <v>43685</v>
      </c>
      <c r="C189" s="4" t="s">
        <v>18</v>
      </c>
      <c r="D189" s="4" t="s">
        <v>59</v>
      </c>
      <c r="E189" s="39"/>
      <c r="F189" s="5">
        <v>10937</v>
      </c>
      <c r="G189" s="39"/>
    </row>
    <row r="190" spans="1:7" x14ac:dyDescent="0.15">
      <c r="A190" s="1"/>
      <c r="B190" s="3">
        <v>43725</v>
      </c>
      <c r="C190" s="4" t="s">
        <v>18</v>
      </c>
      <c r="D190" s="4" t="s">
        <v>60</v>
      </c>
      <c r="E190" s="39"/>
      <c r="F190" s="5">
        <v>10848</v>
      </c>
      <c r="G190" s="39"/>
    </row>
    <row r="191" spans="1:7" x14ac:dyDescent="0.15">
      <c r="A191" s="1"/>
      <c r="B191" s="3">
        <v>43725</v>
      </c>
      <c r="C191" s="4" t="s">
        <v>18</v>
      </c>
      <c r="D191" s="4" t="s">
        <v>102</v>
      </c>
      <c r="E191" s="39"/>
      <c r="F191" s="5">
        <v>8625</v>
      </c>
      <c r="G191" s="39"/>
    </row>
    <row r="192" spans="1:7" x14ac:dyDescent="0.15">
      <c r="A192" s="1"/>
      <c r="B192" s="3">
        <v>43735</v>
      </c>
      <c r="C192" s="4" t="s">
        <v>18</v>
      </c>
      <c r="D192" s="4" t="s">
        <v>61</v>
      </c>
      <c r="E192" s="39"/>
      <c r="F192" s="5">
        <v>1654</v>
      </c>
      <c r="G192" s="39"/>
    </row>
    <row r="193" spans="1:7" x14ac:dyDescent="0.15">
      <c r="A193" s="1"/>
      <c r="B193" s="3">
        <v>43735</v>
      </c>
      <c r="C193" s="4" t="s">
        <v>18</v>
      </c>
      <c r="D193" s="4" t="s">
        <v>62</v>
      </c>
      <c r="E193" s="39"/>
      <c r="F193" s="5">
        <v>6636</v>
      </c>
      <c r="G193" s="39"/>
    </row>
    <row r="194" spans="1:7" x14ac:dyDescent="0.15">
      <c r="A194" s="1"/>
      <c r="B194" s="3">
        <v>43735</v>
      </c>
      <c r="C194" s="4" t="s">
        <v>18</v>
      </c>
      <c r="D194" s="4" t="s">
        <v>61</v>
      </c>
      <c r="E194" s="39"/>
      <c r="F194" s="5">
        <v>11913</v>
      </c>
      <c r="G194" s="39"/>
    </row>
    <row r="195" spans="1:7" x14ac:dyDescent="0.15">
      <c r="A195" s="1"/>
      <c r="B195" s="3">
        <v>43735</v>
      </c>
      <c r="C195" s="4" t="s">
        <v>18</v>
      </c>
      <c r="D195" s="4" t="s">
        <v>63</v>
      </c>
      <c r="E195" s="39"/>
      <c r="F195" s="5">
        <v>14434</v>
      </c>
      <c r="G195" s="39"/>
    </row>
    <row r="196" spans="1:7" x14ac:dyDescent="0.15">
      <c r="A196" s="1"/>
      <c r="B196" s="3">
        <v>43735</v>
      </c>
      <c r="C196" s="4" t="s">
        <v>18</v>
      </c>
      <c r="D196" s="4" t="s">
        <v>64</v>
      </c>
      <c r="E196" s="39"/>
      <c r="F196" s="5">
        <v>11000</v>
      </c>
      <c r="G196" s="39"/>
    </row>
    <row r="197" spans="1:7" x14ac:dyDescent="0.15">
      <c r="A197" s="1"/>
      <c r="B197" s="3">
        <v>43756</v>
      </c>
      <c r="C197" s="4" t="s">
        <v>18</v>
      </c>
      <c r="D197" s="4" t="s">
        <v>103</v>
      </c>
      <c r="E197" s="39"/>
      <c r="F197" s="5">
        <v>13955</v>
      </c>
      <c r="G197" s="39"/>
    </row>
    <row r="198" spans="1:7" x14ac:dyDescent="0.15">
      <c r="A198" s="1"/>
      <c r="B198" s="3">
        <v>43767</v>
      </c>
      <c r="C198" s="4" t="s">
        <v>18</v>
      </c>
      <c r="D198" s="4" t="s">
        <v>104</v>
      </c>
      <c r="E198" s="39"/>
      <c r="F198" s="5">
        <v>7000</v>
      </c>
      <c r="G198" s="39"/>
    </row>
    <row r="199" spans="1:7" x14ac:dyDescent="0.15">
      <c r="A199" s="1"/>
      <c r="B199" s="3">
        <v>43914</v>
      </c>
      <c r="C199" s="4" t="s">
        <v>18</v>
      </c>
      <c r="D199" s="4" t="s">
        <v>105</v>
      </c>
      <c r="E199" s="39"/>
      <c r="F199" s="5">
        <v>9865</v>
      </c>
      <c r="G199" s="39"/>
    </row>
    <row r="200" spans="1:7" x14ac:dyDescent="0.15">
      <c r="A200" s="1"/>
      <c r="B200" s="3">
        <v>43914</v>
      </c>
      <c r="C200" s="4" t="s">
        <v>18</v>
      </c>
      <c r="D200" s="4" t="s">
        <v>106</v>
      </c>
      <c r="E200" s="39"/>
      <c r="F200" s="5">
        <v>30140</v>
      </c>
      <c r="G200" s="39"/>
    </row>
    <row r="201" spans="1:7" x14ac:dyDescent="0.15">
      <c r="A201" s="1"/>
      <c r="B201" s="3"/>
      <c r="C201" s="4"/>
      <c r="D201" s="4"/>
      <c r="E201" s="39"/>
      <c r="F201" s="5"/>
      <c r="G201" s="39"/>
    </row>
    <row r="202" spans="1:7" x14ac:dyDescent="0.15">
      <c r="A202" s="1"/>
      <c r="B202" s="3"/>
      <c r="C202" s="17"/>
      <c r="D202" s="17"/>
      <c r="E202" s="39"/>
      <c r="F202" s="5"/>
      <c r="G202" s="39"/>
    </row>
    <row r="203" spans="1:7" x14ac:dyDescent="0.15">
      <c r="A203" s="1"/>
      <c r="B203" s="3"/>
      <c r="C203" s="17"/>
      <c r="D203" s="4"/>
      <c r="E203" s="39"/>
      <c r="F203" s="5"/>
      <c r="G203" s="39"/>
    </row>
    <row r="204" spans="1:7" x14ac:dyDescent="0.15">
      <c r="A204" s="1"/>
      <c r="B204" s="3"/>
      <c r="C204" s="4"/>
      <c r="D204" s="4"/>
      <c r="E204" s="39"/>
      <c r="F204" s="5"/>
      <c r="G204" s="39"/>
    </row>
    <row r="205" spans="1:7" x14ac:dyDescent="0.15">
      <c r="A205" s="1"/>
      <c r="B205" s="3"/>
      <c r="C205" s="4"/>
      <c r="D205" s="4"/>
      <c r="E205" s="39"/>
      <c r="F205" s="5"/>
      <c r="G205" s="39"/>
    </row>
    <row r="206" spans="1:7" x14ac:dyDescent="0.15">
      <c r="A206" s="1"/>
      <c r="B206" s="3"/>
      <c r="C206" s="4"/>
      <c r="D206" s="4"/>
      <c r="E206" s="39"/>
      <c r="F206" s="5"/>
      <c r="G206" s="39"/>
    </row>
    <row r="207" spans="1:7" x14ac:dyDescent="0.15">
      <c r="A207" s="1"/>
      <c r="B207" s="3"/>
      <c r="C207" s="4"/>
      <c r="D207" s="4"/>
      <c r="E207" s="39"/>
      <c r="F207" s="5"/>
      <c r="G207" s="39"/>
    </row>
    <row r="208" spans="1:7" x14ac:dyDescent="0.15">
      <c r="A208" s="1"/>
      <c r="B208" s="3"/>
      <c r="C208" s="4"/>
      <c r="D208" s="4"/>
      <c r="E208" s="39"/>
      <c r="F208" s="5"/>
      <c r="G208" s="39"/>
    </row>
    <row r="209" spans="1:7" ht="14.25" thickBot="1" x14ac:dyDescent="0.2">
      <c r="A209" s="1"/>
      <c r="B209" s="6"/>
      <c r="C209" s="7"/>
      <c r="D209" s="7"/>
      <c r="E209" s="32"/>
      <c r="F209" s="8"/>
      <c r="G209" s="32"/>
    </row>
    <row r="210" spans="1:7" ht="14.25" thickTop="1" x14ac:dyDescent="0.15">
      <c r="A210" s="1"/>
      <c r="B210" s="34"/>
      <c r="C210" s="34"/>
      <c r="D210" s="31" t="s">
        <v>8</v>
      </c>
      <c r="E210" s="36">
        <f>SUM(E180:E209)</f>
        <v>330000</v>
      </c>
      <c r="F210" s="35">
        <f>SUM(F180:F209)</f>
        <v>284822</v>
      </c>
      <c r="G210" s="31">
        <f>G180</f>
        <v>45178</v>
      </c>
    </row>
    <row r="211" spans="1:7" x14ac:dyDescent="0.15">
      <c r="A211" s="1"/>
      <c r="G211" s="43"/>
    </row>
    <row r="212" spans="1:7" x14ac:dyDescent="0.15">
      <c r="A212" s="1"/>
    </row>
    <row r="213" spans="1:7" x14ac:dyDescent="0.15">
      <c r="A213" s="1"/>
    </row>
    <row r="214" spans="1:7" x14ac:dyDescent="0.15">
      <c r="A214" s="1"/>
    </row>
    <row r="215" spans="1:7" x14ac:dyDescent="0.15">
      <c r="A215" s="1"/>
    </row>
    <row r="216" spans="1:7" x14ac:dyDescent="0.15">
      <c r="A216" s="1"/>
    </row>
    <row r="217" spans="1:7" x14ac:dyDescent="0.15">
      <c r="A217" s="2"/>
    </row>
    <row r="220" spans="1:7" x14ac:dyDescent="0.15">
      <c r="B220" s="2"/>
      <c r="C220" s="2"/>
      <c r="D220" s="2"/>
      <c r="E220" s="2"/>
      <c r="F220" s="2"/>
      <c r="G220" s="2"/>
    </row>
    <row r="237" spans="2:7" x14ac:dyDescent="0.15">
      <c r="E237" s="2" t="s">
        <v>17</v>
      </c>
      <c r="F237" s="2"/>
      <c r="G237" s="38">
        <f>E240</f>
        <v>100000</v>
      </c>
    </row>
    <row r="238" spans="2:7" ht="14.25" thickBot="1" x14ac:dyDescent="0.2">
      <c r="B238" s="27" t="s">
        <v>5</v>
      </c>
      <c r="C238" s="27" t="s">
        <v>6</v>
      </c>
      <c r="D238" s="27" t="s">
        <v>7</v>
      </c>
      <c r="E238" s="27" t="s">
        <v>110</v>
      </c>
      <c r="F238" s="27" t="s">
        <v>3</v>
      </c>
      <c r="G238" s="27" t="s">
        <v>27</v>
      </c>
    </row>
    <row r="239" spans="2:7" ht="15" thickTop="1" thickBot="1" x14ac:dyDescent="0.2">
      <c r="B239" s="3">
        <v>43637</v>
      </c>
      <c r="C239" s="4" t="s">
        <v>30</v>
      </c>
      <c r="D239" s="4" t="s">
        <v>31</v>
      </c>
      <c r="E239" s="5">
        <v>100000</v>
      </c>
      <c r="F239" s="5">
        <v>100000</v>
      </c>
      <c r="G239" s="15">
        <f>E239-F239</f>
        <v>0</v>
      </c>
    </row>
    <row r="240" spans="2:7" ht="14.25" thickTop="1" x14ac:dyDescent="0.15">
      <c r="B240" s="18"/>
      <c r="C240" s="19"/>
      <c r="D240" s="19" t="s">
        <v>24</v>
      </c>
      <c r="E240" s="44">
        <f>SUM(E239)</f>
        <v>100000</v>
      </c>
      <c r="F240" s="45">
        <f>SUM(F239)</f>
        <v>100000</v>
      </c>
      <c r="G240" s="44">
        <f>SUM(G239)</f>
        <v>0</v>
      </c>
    </row>
    <row r="296" spans="2:7" x14ac:dyDescent="0.15">
      <c r="E296" s="2" t="s">
        <v>16</v>
      </c>
      <c r="F296" s="2"/>
      <c r="G296" s="25">
        <f>E308</f>
        <v>50000</v>
      </c>
    </row>
    <row r="297" spans="2:7" ht="14.25" thickBot="1" x14ac:dyDescent="0.2">
      <c r="B297" s="27" t="s">
        <v>5</v>
      </c>
      <c r="C297" s="27" t="s">
        <v>6</v>
      </c>
      <c r="D297" s="27" t="s">
        <v>7</v>
      </c>
      <c r="E297" s="27" t="s">
        <v>110</v>
      </c>
      <c r="F297" s="27" t="s">
        <v>3</v>
      </c>
      <c r="G297" s="27" t="s">
        <v>27</v>
      </c>
    </row>
    <row r="298" spans="2:7" ht="14.25" thickTop="1" x14ac:dyDescent="0.15">
      <c r="B298" s="3">
        <v>43564</v>
      </c>
      <c r="C298" s="4" t="s">
        <v>0</v>
      </c>
      <c r="D298" s="4" t="s">
        <v>32</v>
      </c>
      <c r="E298" s="21">
        <v>50000</v>
      </c>
      <c r="F298" s="5">
        <v>31104</v>
      </c>
      <c r="G298" s="46">
        <f>E298-SUM(F298:F307)</f>
        <v>4926</v>
      </c>
    </row>
    <row r="299" spans="2:7" x14ac:dyDescent="0.15">
      <c r="B299" s="3">
        <v>43648</v>
      </c>
      <c r="C299" s="4" t="s">
        <v>0</v>
      </c>
      <c r="D299" s="4" t="s">
        <v>69</v>
      </c>
      <c r="E299" s="39"/>
      <c r="F299" s="5">
        <v>5080</v>
      </c>
      <c r="G299" s="39"/>
    </row>
    <row r="300" spans="2:7" x14ac:dyDescent="0.15">
      <c r="B300" s="3">
        <v>43703</v>
      </c>
      <c r="C300" s="4" t="s">
        <v>0</v>
      </c>
      <c r="D300" s="4" t="s">
        <v>69</v>
      </c>
      <c r="E300" s="39"/>
      <c r="F300" s="5">
        <v>5080</v>
      </c>
      <c r="G300" s="39"/>
    </row>
    <row r="301" spans="2:7" x14ac:dyDescent="0.15">
      <c r="B301" s="3">
        <v>43914</v>
      </c>
      <c r="C301" s="4" t="s">
        <v>70</v>
      </c>
      <c r="D301" s="4" t="s">
        <v>69</v>
      </c>
      <c r="E301" s="39"/>
      <c r="F301" s="5">
        <v>3810</v>
      </c>
      <c r="G301" s="39"/>
    </row>
    <row r="302" spans="2:7" x14ac:dyDescent="0.15">
      <c r="B302" s="3"/>
      <c r="C302" s="4"/>
      <c r="D302" s="4"/>
      <c r="E302" s="39"/>
      <c r="F302" s="31"/>
      <c r="G302" s="39"/>
    </row>
    <row r="303" spans="2:7" x14ac:dyDescent="0.15">
      <c r="B303" s="3"/>
      <c r="C303" s="4"/>
      <c r="D303" s="4"/>
      <c r="E303" s="39"/>
      <c r="F303" s="31"/>
      <c r="G303" s="39"/>
    </row>
    <row r="304" spans="2:7" x14ac:dyDescent="0.15">
      <c r="B304" s="3"/>
      <c r="C304" s="4"/>
      <c r="D304" s="4"/>
      <c r="E304" s="39"/>
      <c r="F304" s="31"/>
      <c r="G304" s="39"/>
    </row>
    <row r="305" spans="1:7" x14ac:dyDescent="0.15">
      <c r="B305" s="47"/>
      <c r="C305" s="34"/>
      <c r="D305" s="34"/>
      <c r="E305" s="39"/>
      <c r="F305" s="31"/>
      <c r="G305" s="39"/>
    </row>
    <row r="306" spans="1:7" x14ac:dyDescent="0.15">
      <c r="A306" s="48"/>
      <c r="B306" s="3"/>
      <c r="C306" s="4"/>
      <c r="D306" s="4"/>
      <c r="E306" s="39"/>
      <c r="F306" s="5"/>
      <c r="G306" s="39"/>
    </row>
    <row r="307" spans="1:7" ht="14.25" thickBot="1" x14ac:dyDescent="0.2">
      <c r="B307" s="49"/>
      <c r="C307" s="50"/>
      <c r="D307" s="50"/>
      <c r="E307" s="32"/>
      <c r="F307" s="51"/>
      <c r="G307" s="32"/>
    </row>
    <row r="308" spans="1:7" ht="14.25" thickTop="1" x14ac:dyDescent="0.15">
      <c r="B308" s="47"/>
      <c r="C308" s="34"/>
      <c r="D308" s="34" t="s">
        <v>24</v>
      </c>
      <c r="E308" s="52">
        <f>SUM(E298:E307)</f>
        <v>50000</v>
      </c>
      <c r="F308" s="52">
        <f>SUM(F298:F307)</f>
        <v>45074</v>
      </c>
      <c r="G308" s="53">
        <f>SUM(G298)</f>
        <v>4926</v>
      </c>
    </row>
    <row r="309" spans="1:7" x14ac:dyDescent="0.15">
      <c r="B309" s="2"/>
      <c r="C309" s="2"/>
      <c r="D309" s="2"/>
      <c r="E309" s="2"/>
      <c r="F309" s="2"/>
      <c r="G309" s="2"/>
    </row>
    <row r="312" spans="1:7" x14ac:dyDescent="0.15">
      <c r="B312" s="2"/>
      <c r="C312" s="2"/>
      <c r="D312" s="2"/>
      <c r="E312" s="2"/>
      <c r="F312" s="2"/>
      <c r="G312" s="2"/>
    </row>
    <row r="313" spans="1:7" x14ac:dyDescent="0.15">
      <c r="B313" s="2"/>
      <c r="C313" s="2"/>
      <c r="D313" s="2"/>
      <c r="E313" s="2"/>
      <c r="F313" s="2"/>
      <c r="G313" s="2"/>
    </row>
    <row r="314" spans="1:7" x14ac:dyDescent="0.15">
      <c r="B314" s="2"/>
      <c r="C314" s="2"/>
      <c r="D314" s="2"/>
      <c r="E314" s="2"/>
      <c r="F314" s="2"/>
      <c r="G314" s="2"/>
    </row>
    <row r="315" spans="1:7" x14ac:dyDescent="0.15">
      <c r="B315" s="2"/>
      <c r="C315" s="2"/>
      <c r="D315" s="2"/>
      <c r="E315" s="2"/>
      <c r="F315" s="2"/>
      <c r="G315" s="2"/>
    </row>
    <row r="316" spans="1:7" x14ac:dyDescent="0.15">
      <c r="B316" s="2"/>
      <c r="C316" s="2"/>
      <c r="D316" s="2"/>
      <c r="E316" s="2"/>
      <c r="F316" s="2"/>
      <c r="G316" s="2"/>
    </row>
    <row r="355" spans="2:7" x14ac:dyDescent="0.15">
      <c r="E355" s="2" t="s">
        <v>15</v>
      </c>
      <c r="F355" s="2"/>
      <c r="G355" s="25">
        <v>70000</v>
      </c>
    </row>
    <row r="356" spans="2:7" ht="14.25" thickBot="1" x14ac:dyDescent="0.2">
      <c r="B356" s="27" t="s">
        <v>5</v>
      </c>
      <c r="C356" s="27" t="s">
        <v>6</v>
      </c>
      <c r="D356" s="27" t="s">
        <v>7</v>
      </c>
      <c r="E356" s="27" t="s">
        <v>110</v>
      </c>
      <c r="F356" s="27" t="s">
        <v>3</v>
      </c>
      <c r="G356" s="27" t="s">
        <v>27</v>
      </c>
    </row>
    <row r="357" spans="2:7" ht="14.25" thickTop="1" x14ac:dyDescent="0.15">
      <c r="B357" s="3">
        <v>43568</v>
      </c>
      <c r="C357" s="4" t="s">
        <v>71</v>
      </c>
      <c r="D357" s="4" t="s">
        <v>72</v>
      </c>
      <c r="E357" s="21">
        <v>70000</v>
      </c>
      <c r="F357" s="5">
        <v>21384</v>
      </c>
      <c r="G357" s="21">
        <f>E357-SUM(F357:F366)</f>
        <v>202</v>
      </c>
    </row>
    <row r="358" spans="2:7" x14ac:dyDescent="0.15">
      <c r="B358" s="3">
        <v>43655</v>
      </c>
      <c r="C358" s="4" t="s">
        <v>71</v>
      </c>
      <c r="D358" s="4" t="s">
        <v>73</v>
      </c>
      <c r="E358" s="39"/>
      <c r="F358" s="5">
        <v>20312</v>
      </c>
      <c r="G358" s="39"/>
    </row>
    <row r="359" spans="2:7" x14ac:dyDescent="0.15">
      <c r="B359" s="3">
        <v>43749</v>
      </c>
      <c r="C359" s="4" t="s">
        <v>71</v>
      </c>
      <c r="D359" s="4" t="s">
        <v>107</v>
      </c>
      <c r="E359" s="39"/>
      <c r="F359" s="5">
        <v>18665</v>
      </c>
      <c r="G359" s="39"/>
    </row>
    <row r="360" spans="2:7" x14ac:dyDescent="0.15">
      <c r="B360" s="3">
        <v>43914</v>
      </c>
      <c r="C360" s="4" t="s">
        <v>71</v>
      </c>
      <c r="D360" s="4" t="s">
        <v>73</v>
      </c>
      <c r="E360" s="39"/>
      <c r="F360" s="5">
        <v>8095</v>
      </c>
      <c r="G360" s="39"/>
    </row>
    <row r="361" spans="2:7" x14ac:dyDescent="0.15">
      <c r="B361" s="3">
        <v>43914</v>
      </c>
      <c r="C361" s="4" t="s">
        <v>71</v>
      </c>
      <c r="D361" s="4" t="s">
        <v>73</v>
      </c>
      <c r="E361" s="39"/>
      <c r="F361" s="5">
        <v>1342</v>
      </c>
      <c r="G361" s="39"/>
    </row>
    <row r="362" spans="2:7" x14ac:dyDescent="0.15">
      <c r="B362" s="3"/>
      <c r="C362" s="4"/>
      <c r="D362" s="4"/>
      <c r="E362" s="39"/>
      <c r="F362" s="5"/>
      <c r="G362" s="39"/>
    </row>
    <row r="363" spans="2:7" x14ac:dyDescent="0.15">
      <c r="B363" s="3"/>
      <c r="C363" s="4"/>
      <c r="D363" s="4"/>
      <c r="E363" s="39"/>
      <c r="F363" s="5"/>
      <c r="G363" s="39"/>
    </row>
    <row r="364" spans="2:7" x14ac:dyDescent="0.15">
      <c r="B364" s="3"/>
      <c r="C364" s="4"/>
      <c r="D364" s="4"/>
      <c r="E364" s="39"/>
      <c r="F364" s="5"/>
      <c r="G364" s="39"/>
    </row>
    <row r="365" spans="2:7" x14ac:dyDescent="0.15">
      <c r="B365" s="3"/>
      <c r="C365" s="4"/>
      <c r="D365" s="4"/>
      <c r="E365" s="39"/>
      <c r="F365" s="5"/>
      <c r="G365" s="39"/>
    </row>
    <row r="366" spans="2:7" ht="14.25" thickBot="1" x14ac:dyDescent="0.2">
      <c r="B366" s="6"/>
      <c r="C366" s="7"/>
      <c r="D366" s="7"/>
      <c r="E366" s="32"/>
      <c r="F366" s="8"/>
      <c r="G366" s="32"/>
    </row>
    <row r="367" spans="2:7" ht="14.25" thickTop="1" x14ac:dyDescent="0.15">
      <c r="B367" s="34"/>
      <c r="C367" s="34"/>
      <c r="D367" s="31" t="s">
        <v>8</v>
      </c>
      <c r="E367" s="31">
        <f>SUM(E357)</f>
        <v>70000</v>
      </c>
      <c r="F367" s="35">
        <f>SUM(F357:F366)</f>
        <v>69798</v>
      </c>
      <c r="G367" s="36">
        <f>SUM(G357)</f>
        <v>202</v>
      </c>
    </row>
    <row r="368" spans="2:7" x14ac:dyDescent="0.15">
      <c r="G368" s="43"/>
    </row>
    <row r="414" spans="2:7" x14ac:dyDescent="0.15">
      <c r="E414" s="2" t="s">
        <v>14</v>
      </c>
      <c r="F414" s="2"/>
      <c r="G414" s="25">
        <f>E429</f>
        <v>30000</v>
      </c>
    </row>
    <row r="415" spans="2:7" ht="14.25" thickBot="1" x14ac:dyDescent="0.2">
      <c r="B415" s="27" t="s">
        <v>5</v>
      </c>
      <c r="C415" s="27" t="s">
        <v>6</v>
      </c>
      <c r="D415" s="27" t="s">
        <v>7</v>
      </c>
      <c r="E415" s="27" t="s">
        <v>3</v>
      </c>
      <c r="F415" s="27" t="s">
        <v>4</v>
      </c>
      <c r="G415" s="27" t="s">
        <v>27</v>
      </c>
    </row>
    <row r="416" spans="2:7" ht="14.25" thickTop="1" x14ac:dyDescent="0.15">
      <c r="B416" s="3">
        <v>43601</v>
      </c>
      <c r="C416" s="4" t="s">
        <v>33</v>
      </c>
      <c r="D416" s="4" t="s">
        <v>108</v>
      </c>
      <c r="E416" s="21">
        <v>30000</v>
      </c>
      <c r="F416" s="5">
        <v>1436</v>
      </c>
      <c r="G416" s="21">
        <f>E416-SUM(F416:F428)</f>
        <v>15124</v>
      </c>
    </row>
    <row r="417" spans="2:7" x14ac:dyDescent="0.15">
      <c r="B417" s="3">
        <v>43725</v>
      </c>
      <c r="C417" s="4" t="s">
        <v>33</v>
      </c>
      <c r="D417" s="4" t="s">
        <v>108</v>
      </c>
      <c r="E417" s="39"/>
      <c r="F417" s="5">
        <v>1400</v>
      </c>
      <c r="G417" s="39"/>
    </row>
    <row r="418" spans="2:7" x14ac:dyDescent="0.15">
      <c r="B418" s="3">
        <v>43914</v>
      </c>
      <c r="C418" s="4" t="s">
        <v>33</v>
      </c>
      <c r="D418" s="4" t="s">
        <v>109</v>
      </c>
      <c r="E418" s="39"/>
      <c r="F418" s="5">
        <v>12040</v>
      </c>
      <c r="G418" s="39"/>
    </row>
    <row r="419" spans="2:7" x14ac:dyDescent="0.15">
      <c r="B419" s="3"/>
      <c r="C419" s="4"/>
      <c r="D419" s="4"/>
      <c r="E419" s="39"/>
      <c r="F419" s="5"/>
      <c r="G419" s="39"/>
    </row>
    <row r="420" spans="2:7" x14ac:dyDescent="0.15">
      <c r="B420" s="3"/>
      <c r="C420" s="4"/>
      <c r="D420" s="4"/>
      <c r="E420" s="39"/>
      <c r="F420" s="5"/>
      <c r="G420" s="39"/>
    </row>
    <row r="421" spans="2:7" x14ac:dyDescent="0.15">
      <c r="B421" s="3"/>
      <c r="C421" s="4"/>
      <c r="D421" s="4"/>
      <c r="E421" s="39"/>
      <c r="F421" s="5"/>
      <c r="G421" s="39"/>
    </row>
    <row r="422" spans="2:7" x14ac:dyDescent="0.15">
      <c r="B422" s="3"/>
      <c r="C422" s="4"/>
      <c r="D422" s="4"/>
      <c r="E422" s="39"/>
      <c r="F422" s="5"/>
      <c r="G422" s="39"/>
    </row>
    <row r="423" spans="2:7" x14ac:dyDescent="0.15">
      <c r="B423" s="3"/>
      <c r="C423" s="4"/>
      <c r="D423" s="4"/>
      <c r="E423" s="39"/>
      <c r="F423" s="5"/>
      <c r="G423" s="39"/>
    </row>
    <row r="424" spans="2:7" x14ac:dyDescent="0.15">
      <c r="B424" s="3"/>
      <c r="C424" s="4"/>
      <c r="D424" s="4"/>
      <c r="E424" s="39"/>
      <c r="F424" s="5"/>
      <c r="G424" s="39"/>
    </row>
    <row r="425" spans="2:7" x14ac:dyDescent="0.15">
      <c r="B425" s="3"/>
      <c r="C425" s="4"/>
      <c r="D425" s="4"/>
      <c r="E425" s="39"/>
      <c r="F425" s="5"/>
      <c r="G425" s="39"/>
    </row>
    <row r="426" spans="2:7" x14ac:dyDescent="0.15">
      <c r="B426" s="3"/>
      <c r="C426" s="4"/>
      <c r="D426" s="4"/>
      <c r="E426" s="39"/>
      <c r="F426" s="5"/>
      <c r="G426" s="39"/>
    </row>
    <row r="427" spans="2:7" x14ac:dyDescent="0.15">
      <c r="B427" s="3"/>
      <c r="C427" s="4"/>
      <c r="D427" s="4"/>
      <c r="E427" s="39"/>
      <c r="F427" s="5"/>
      <c r="G427" s="39"/>
    </row>
    <row r="428" spans="2:7" ht="14.25" thickBot="1" x14ac:dyDescent="0.2">
      <c r="B428" s="13"/>
      <c r="C428" s="14"/>
      <c r="D428" s="14"/>
      <c r="E428" s="32"/>
      <c r="F428" s="11"/>
      <c r="G428" s="32"/>
    </row>
    <row r="429" spans="2:7" ht="14.25" thickTop="1" x14ac:dyDescent="0.15">
      <c r="B429" s="19"/>
      <c r="C429" s="19"/>
      <c r="D429" s="20" t="s">
        <v>8</v>
      </c>
      <c r="E429" s="54">
        <f>SUM(E416:E428)</f>
        <v>30000</v>
      </c>
      <c r="F429" s="24">
        <f>SUM(F416:F428)</f>
        <v>14876</v>
      </c>
      <c r="G429" s="54">
        <f>SUM(G416)</f>
        <v>15124</v>
      </c>
    </row>
    <row r="473" spans="2:7" x14ac:dyDescent="0.15">
      <c r="E473" s="2" t="s">
        <v>13</v>
      </c>
      <c r="F473" s="2"/>
      <c r="G473" s="25">
        <f>E480</f>
        <v>20000</v>
      </c>
    </row>
    <row r="474" spans="2:7" ht="14.25" thickBot="1" x14ac:dyDescent="0.2">
      <c r="B474" s="27" t="s">
        <v>5</v>
      </c>
      <c r="C474" s="27" t="s">
        <v>6</v>
      </c>
      <c r="D474" s="27" t="s">
        <v>7</v>
      </c>
      <c r="E474" s="27" t="s">
        <v>3</v>
      </c>
      <c r="F474" s="27" t="s">
        <v>3</v>
      </c>
      <c r="G474" s="27" t="s">
        <v>27</v>
      </c>
    </row>
    <row r="475" spans="2:7" ht="14.25" thickTop="1" x14ac:dyDescent="0.15">
      <c r="B475" s="3"/>
      <c r="C475" s="4"/>
      <c r="D475" s="4"/>
      <c r="E475" s="21">
        <v>20000</v>
      </c>
      <c r="F475" s="31"/>
      <c r="G475" s="21">
        <f>E475-SUM(F475:F479)</f>
        <v>20000</v>
      </c>
    </row>
    <row r="476" spans="2:7" x14ac:dyDescent="0.15">
      <c r="B476" s="3"/>
      <c r="C476" s="4"/>
      <c r="D476" s="4"/>
      <c r="E476" s="22"/>
      <c r="F476" s="11"/>
      <c r="G476" s="22"/>
    </row>
    <row r="477" spans="2:7" x14ac:dyDescent="0.15">
      <c r="B477" s="3"/>
      <c r="C477" s="4"/>
      <c r="D477" s="4"/>
      <c r="E477" s="22"/>
      <c r="F477" s="10"/>
      <c r="G477" s="22"/>
    </row>
    <row r="478" spans="2:7" x14ac:dyDescent="0.15">
      <c r="B478" s="3"/>
      <c r="C478" s="4"/>
      <c r="D478" s="4"/>
      <c r="E478" s="22"/>
      <c r="F478" s="4"/>
      <c r="G478" s="22"/>
    </row>
    <row r="479" spans="2:7" ht="14.25" thickBot="1" x14ac:dyDescent="0.2">
      <c r="B479" s="6"/>
      <c r="C479" s="7"/>
      <c r="D479" s="7"/>
      <c r="E479" s="23"/>
      <c r="F479" s="7"/>
      <c r="G479" s="23"/>
    </row>
    <row r="480" spans="2:7" ht="14.25" thickTop="1" x14ac:dyDescent="0.15">
      <c r="B480" s="34"/>
      <c r="C480" s="34"/>
      <c r="D480" s="31" t="s">
        <v>8</v>
      </c>
      <c r="E480" s="36">
        <f>SUM(E475)</f>
        <v>20000</v>
      </c>
      <c r="F480" s="35">
        <f>SUM(F475:F479)</f>
        <v>0</v>
      </c>
      <c r="G480" s="31">
        <f>SUM(G475)</f>
        <v>20000</v>
      </c>
    </row>
    <row r="481" spans="2:7" x14ac:dyDescent="0.15">
      <c r="B481" s="2"/>
      <c r="C481" s="2"/>
      <c r="D481" s="2"/>
      <c r="E481" s="2"/>
      <c r="F481" s="2"/>
      <c r="G481" s="2"/>
    </row>
    <row r="483" spans="2:7" x14ac:dyDescent="0.15">
      <c r="D483" s="55"/>
    </row>
    <row r="484" spans="2:7" x14ac:dyDescent="0.15">
      <c r="E484" s="55"/>
    </row>
    <row r="532" spans="2:7" x14ac:dyDescent="0.15">
      <c r="E532" s="2" t="s">
        <v>12</v>
      </c>
      <c r="F532" s="2"/>
      <c r="G532" s="38">
        <v>10000</v>
      </c>
    </row>
    <row r="533" spans="2:7" ht="14.25" thickBot="1" x14ac:dyDescent="0.2">
      <c r="B533" s="27" t="s">
        <v>5</v>
      </c>
      <c r="C533" s="27" t="s">
        <v>6</v>
      </c>
      <c r="D533" s="27" t="s">
        <v>7</v>
      </c>
      <c r="E533" s="27" t="s">
        <v>110</v>
      </c>
      <c r="F533" s="27" t="s">
        <v>3</v>
      </c>
      <c r="G533" s="27" t="s">
        <v>27</v>
      </c>
    </row>
    <row r="534" spans="2:7" ht="14.25" thickTop="1" x14ac:dyDescent="0.15">
      <c r="B534" s="3"/>
      <c r="C534" s="4"/>
      <c r="D534" s="4"/>
      <c r="E534" s="21">
        <v>10000</v>
      </c>
      <c r="F534" s="31"/>
      <c r="G534" s="21">
        <f>E534-SUM(F534:F536)</f>
        <v>10000</v>
      </c>
    </row>
    <row r="535" spans="2:7" x14ac:dyDescent="0.15">
      <c r="B535" s="3"/>
      <c r="C535" s="4"/>
      <c r="D535" s="4"/>
      <c r="E535" s="22"/>
      <c r="F535" s="5"/>
      <c r="G535" s="22"/>
    </row>
    <row r="536" spans="2:7" ht="14.25" thickBot="1" x14ac:dyDescent="0.2">
      <c r="B536" s="6"/>
      <c r="C536" s="7"/>
      <c r="D536" s="7"/>
      <c r="E536" s="23"/>
      <c r="F536" s="8"/>
      <c r="G536" s="23"/>
    </row>
    <row r="537" spans="2:7" ht="14.25" thickTop="1" x14ac:dyDescent="0.15">
      <c r="B537" s="34"/>
      <c r="C537" s="34"/>
      <c r="D537" s="31" t="s">
        <v>8</v>
      </c>
      <c r="E537" s="36">
        <f>SUM(E534)</f>
        <v>10000</v>
      </c>
      <c r="F537" s="35">
        <f>SUM(F534:F536)</f>
        <v>0</v>
      </c>
      <c r="G537" s="31">
        <f>SUM(G534)</f>
        <v>10000</v>
      </c>
    </row>
    <row r="591" spans="2:7" x14ac:dyDescent="0.15">
      <c r="E591" s="2" t="s">
        <v>74</v>
      </c>
      <c r="F591" s="2"/>
      <c r="G591" s="25">
        <f>E601</f>
        <v>300000</v>
      </c>
    </row>
    <row r="592" spans="2:7" ht="14.25" thickBot="1" x14ac:dyDescent="0.2">
      <c r="B592" s="27" t="s">
        <v>5</v>
      </c>
      <c r="C592" s="27" t="s">
        <v>6</v>
      </c>
      <c r="D592" s="27" t="s">
        <v>7</v>
      </c>
      <c r="E592" s="27" t="s">
        <v>110</v>
      </c>
      <c r="F592" s="27" t="s">
        <v>3</v>
      </c>
      <c r="G592" s="27" t="s">
        <v>27</v>
      </c>
    </row>
    <row r="593" spans="2:7" ht="14.25" thickTop="1" x14ac:dyDescent="0.15">
      <c r="B593" s="3">
        <v>43651</v>
      </c>
      <c r="C593" s="4" t="s">
        <v>35</v>
      </c>
      <c r="D593" s="4" t="s">
        <v>75</v>
      </c>
      <c r="E593" s="5">
        <v>50000</v>
      </c>
      <c r="F593" s="5">
        <v>50000</v>
      </c>
      <c r="G593" s="31">
        <f>E593-F593</f>
        <v>0</v>
      </c>
    </row>
    <row r="594" spans="2:7" x14ac:dyDescent="0.15">
      <c r="B594" s="3">
        <v>43914</v>
      </c>
      <c r="C594" s="4" t="s">
        <v>35</v>
      </c>
      <c r="D594" s="4" t="s">
        <v>34</v>
      </c>
      <c r="E594" s="5">
        <v>50000</v>
      </c>
      <c r="F594" s="5">
        <v>44530</v>
      </c>
      <c r="G594" s="5">
        <f>E594-F594</f>
        <v>5470</v>
      </c>
    </row>
    <row r="595" spans="2:7" x14ac:dyDescent="0.15">
      <c r="B595" s="3">
        <v>43914</v>
      </c>
      <c r="C595" s="4" t="s">
        <v>76</v>
      </c>
      <c r="D595" s="4" t="s">
        <v>36</v>
      </c>
      <c r="E595" s="5">
        <v>50000</v>
      </c>
      <c r="F595" s="5">
        <v>49445</v>
      </c>
      <c r="G595" s="5">
        <f t="shared" ref="G595:G599" si="1">E595-F595</f>
        <v>555</v>
      </c>
    </row>
    <row r="596" spans="2:7" x14ac:dyDescent="0.15">
      <c r="B596" s="3">
        <v>43914</v>
      </c>
      <c r="C596" s="4" t="s">
        <v>35</v>
      </c>
      <c r="D596" s="4" t="s">
        <v>11</v>
      </c>
      <c r="E596" s="5">
        <v>50000</v>
      </c>
      <c r="F596" s="5">
        <v>49866</v>
      </c>
      <c r="G596" s="5">
        <f t="shared" si="1"/>
        <v>134</v>
      </c>
    </row>
    <row r="597" spans="2:7" x14ac:dyDescent="0.15">
      <c r="B597" s="3">
        <v>43914</v>
      </c>
      <c r="C597" s="4" t="s">
        <v>35</v>
      </c>
      <c r="D597" s="4" t="s">
        <v>39</v>
      </c>
      <c r="E597" s="5">
        <v>50000</v>
      </c>
      <c r="F597" s="5">
        <v>49939</v>
      </c>
      <c r="G597" s="5">
        <f t="shared" si="1"/>
        <v>61</v>
      </c>
    </row>
    <row r="598" spans="2:7" x14ac:dyDescent="0.15">
      <c r="B598" s="3">
        <v>43914</v>
      </c>
      <c r="C598" s="4" t="s">
        <v>35</v>
      </c>
      <c r="D598" s="4" t="s">
        <v>10</v>
      </c>
      <c r="E598" s="5">
        <v>50000</v>
      </c>
      <c r="F598" s="5">
        <v>49991</v>
      </c>
      <c r="G598" s="5">
        <f t="shared" si="1"/>
        <v>9</v>
      </c>
    </row>
    <row r="599" spans="2:7" x14ac:dyDescent="0.15">
      <c r="B599" s="3"/>
      <c r="C599" s="4"/>
      <c r="D599" s="4"/>
      <c r="E599" s="5"/>
      <c r="F599" s="5"/>
      <c r="G599" s="5">
        <f t="shared" si="1"/>
        <v>0</v>
      </c>
    </row>
    <row r="600" spans="2:7" ht="14.25" thickBot="1" x14ac:dyDescent="0.2">
      <c r="B600" s="49"/>
      <c r="C600" s="50"/>
      <c r="D600" s="50"/>
      <c r="E600" s="56"/>
      <c r="F600" s="56"/>
      <c r="G600" s="56">
        <f>E600-F600</f>
        <v>0</v>
      </c>
    </row>
    <row r="601" spans="2:7" ht="14.25" thickTop="1" x14ac:dyDescent="0.15">
      <c r="B601" s="34"/>
      <c r="C601" s="34"/>
      <c r="D601" s="31" t="s">
        <v>8</v>
      </c>
      <c r="E601" s="36">
        <f>SUM(E593:E600)</f>
        <v>300000</v>
      </c>
      <c r="F601" s="35">
        <f>SUM(F593:F600)</f>
        <v>293771</v>
      </c>
      <c r="G601" s="36">
        <f>SUM(G593:G600)</f>
        <v>6229</v>
      </c>
    </row>
    <row r="605" spans="2:7" x14ac:dyDescent="0.15">
      <c r="D605" s="55"/>
    </row>
    <row r="606" spans="2:7" x14ac:dyDescent="0.15">
      <c r="C606" s="55"/>
    </row>
    <row r="650" spans="2:7" x14ac:dyDescent="0.15">
      <c r="E650" s="2" t="s">
        <v>9</v>
      </c>
      <c r="F650" s="2"/>
      <c r="G650" s="25">
        <f>E657</f>
        <v>20000</v>
      </c>
    </row>
    <row r="651" spans="2:7" ht="14.25" thickBot="1" x14ac:dyDescent="0.2">
      <c r="B651" s="27" t="s">
        <v>5</v>
      </c>
      <c r="C651" s="27" t="s">
        <v>6</v>
      </c>
      <c r="D651" s="27" t="s">
        <v>7</v>
      </c>
      <c r="E651" s="27" t="s">
        <v>111</v>
      </c>
      <c r="F651" s="27" t="s">
        <v>3</v>
      </c>
      <c r="G651" s="27" t="s">
        <v>27</v>
      </c>
    </row>
    <row r="652" spans="2:7" ht="14.25" thickTop="1" x14ac:dyDescent="0.15">
      <c r="B652" s="3">
        <v>43564</v>
      </c>
      <c r="C652" s="4" t="s">
        <v>77</v>
      </c>
      <c r="D652" s="4" t="s">
        <v>78</v>
      </c>
      <c r="E652" s="21">
        <v>20000</v>
      </c>
      <c r="F652" s="62">
        <v>12700</v>
      </c>
      <c r="G652" s="46">
        <f>E652-SUM(F652:F656)</f>
        <v>7300</v>
      </c>
    </row>
    <row r="653" spans="2:7" x14ac:dyDescent="0.15">
      <c r="B653" s="3"/>
      <c r="C653" s="4"/>
      <c r="D653" s="4"/>
      <c r="E653" s="22"/>
      <c r="F653" s="63"/>
      <c r="G653" s="22"/>
    </row>
    <row r="654" spans="2:7" x14ac:dyDescent="0.15">
      <c r="B654" s="3"/>
      <c r="C654" s="4"/>
      <c r="D654" s="10"/>
      <c r="E654" s="22"/>
      <c r="F654" s="64"/>
      <c r="G654" s="22"/>
    </row>
    <row r="655" spans="2:7" x14ac:dyDescent="0.15">
      <c r="B655" s="3"/>
      <c r="C655" s="57"/>
      <c r="D655" s="10"/>
      <c r="E655" s="22"/>
      <c r="F655" s="64"/>
      <c r="G655" s="22"/>
    </row>
    <row r="656" spans="2:7" ht="14.25" thickBot="1" x14ac:dyDescent="0.2">
      <c r="B656" s="9"/>
      <c r="C656" s="58"/>
      <c r="D656" s="7"/>
      <c r="E656" s="23"/>
      <c r="F656" s="65"/>
      <c r="G656" s="23"/>
    </row>
    <row r="657" spans="2:7" ht="14.25" thickTop="1" x14ac:dyDescent="0.15">
      <c r="B657" s="19"/>
      <c r="C657" s="34"/>
      <c r="D657" s="31" t="s">
        <v>8</v>
      </c>
      <c r="E657" s="36">
        <f>SUM(E652)</f>
        <v>20000</v>
      </c>
      <c r="F657" s="66">
        <f>SUM(F652:F656)</f>
        <v>12700</v>
      </c>
      <c r="G657" s="36">
        <f>SUM(G652)</f>
        <v>7300</v>
      </c>
    </row>
    <row r="709" spans="2:7" x14ac:dyDescent="0.15">
      <c r="E709" s="2" t="s">
        <v>1</v>
      </c>
      <c r="F709" s="2"/>
      <c r="G709" s="25">
        <f>E717</f>
        <v>50000</v>
      </c>
    </row>
    <row r="710" spans="2:7" ht="14.25" thickBot="1" x14ac:dyDescent="0.2">
      <c r="B710" s="27" t="s">
        <v>5</v>
      </c>
      <c r="C710" s="27" t="s">
        <v>6</v>
      </c>
      <c r="D710" s="27" t="s">
        <v>7</v>
      </c>
      <c r="E710" s="27" t="s">
        <v>110</v>
      </c>
      <c r="F710" s="27" t="s">
        <v>3</v>
      </c>
      <c r="G710" s="27" t="s">
        <v>27</v>
      </c>
    </row>
    <row r="711" spans="2:7" ht="14.25" thickTop="1" x14ac:dyDescent="0.15">
      <c r="B711" s="3">
        <v>43651</v>
      </c>
      <c r="C711" s="4" t="s">
        <v>37</v>
      </c>
      <c r="D711" s="4" t="s">
        <v>79</v>
      </c>
      <c r="E711" s="21">
        <v>50000</v>
      </c>
      <c r="F711" s="31">
        <v>44000</v>
      </c>
      <c r="G711" s="67">
        <f>E711-SUM(F711:F716)</f>
        <v>6000</v>
      </c>
    </row>
    <row r="712" spans="2:7" x14ac:dyDescent="0.15">
      <c r="B712" s="3"/>
      <c r="C712" s="4"/>
      <c r="D712" s="4"/>
      <c r="E712" s="22"/>
      <c r="F712" s="5"/>
      <c r="G712" s="22"/>
    </row>
    <row r="713" spans="2:7" x14ac:dyDescent="0.15">
      <c r="B713" s="3"/>
      <c r="C713" s="4"/>
      <c r="D713" s="4"/>
      <c r="E713" s="22"/>
      <c r="F713" s="5"/>
      <c r="G713" s="22"/>
    </row>
    <row r="714" spans="2:7" x14ac:dyDescent="0.15">
      <c r="B714" s="3"/>
      <c r="C714" s="4"/>
      <c r="D714" s="4"/>
      <c r="E714" s="22"/>
      <c r="F714" s="5"/>
      <c r="G714" s="22"/>
    </row>
    <row r="715" spans="2:7" x14ac:dyDescent="0.15">
      <c r="B715" s="3"/>
      <c r="C715" s="4"/>
      <c r="D715" s="4"/>
      <c r="E715" s="22"/>
      <c r="F715" s="11"/>
      <c r="G715" s="22"/>
    </row>
    <row r="716" spans="2:7" ht="14.25" thickBot="1" x14ac:dyDescent="0.2">
      <c r="B716" s="9"/>
      <c r="C716" s="10"/>
      <c r="D716" s="10"/>
      <c r="E716" s="23"/>
      <c r="F716" s="11"/>
      <c r="G716" s="23"/>
    </row>
    <row r="717" spans="2:7" ht="14.25" thickTop="1" x14ac:dyDescent="0.15">
      <c r="B717" s="19"/>
      <c r="C717" s="19"/>
      <c r="D717" s="20" t="s">
        <v>8</v>
      </c>
      <c r="E717" s="54">
        <f>SUM(E711)</f>
        <v>50000</v>
      </c>
      <c r="F717" s="24">
        <f>SUM(F711:F716)</f>
        <v>44000</v>
      </c>
      <c r="G717" s="54">
        <f>SUM(G711)</f>
        <v>6000</v>
      </c>
    </row>
    <row r="768" spans="5:7" x14ac:dyDescent="0.15">
      <c r="E768" s="2" t="s">
        <v>2</v>
      </c>
      <c r="F768" s="2"/>
      <c r="G768" s="25">
        <v>30000</v>
      </c>
    </row>
    <row r="769" spans="2:7" ht="14.25" thickBot="1" x14ac:dyDescent="0.2">
      <c r="B769" s="27" t="s">
        <v>5</v>
      </c>
      <c r="C769" s="27" t="s">
        <v>6</v>
      </c>
      <c r="D769" s="27" t="s">
        <v>7</v>
      </c>
      <c r="E769" s="27" t="s">
        <v>110</v>
      </c>
      <c r="F769" s="27" t="s">
        <v>3</v>
      </c>
      <c r="G769" s="27" t="s">
        <v>27</v>
      </c>
    </row>
    <row r="770" spans="2:7" ht="14.25" thickTop="1" x14ac:dyDescent="0.15">
      <c r="B770" s="3">
        <v>43608</v>
      </c>
      <c r="C770" s="4" t="s">
        <v>2</v>
      </c>
      <c r="D770" s="4" t="s">
        <v>80</v>
      </c>
      <c r="E770" s="21">
        <v>30000</v>
      </c>
      <c r="F770" s="31">
        <v>10000</v>
      </c>
      <c r="G770" s="67">
        <f>E770-SUM(F770:F775)</f>
        <v>0</v>
      </c>
    </row>
    <row r="771" spans="2:7" x14ac:dyDescent="0.15">
      <c r="B771" s="3">
        <v>43914</v>
      </c>
      <c r="C771" s="4" t="s">
        <v>2</v>
      </c>
      <c r="D771" s="4" t="s">
        <v>66</v>
      </c>
      <c r="E771" s="22"/>
      <c r="F771" s="5">
        <v>20000</v>
      </c>
      <c r="G771" s="22"/>
    </row>
    <row r="772" spans="2:7" x14ac:dyDescent="0.15">
      <c r="B772" s="3"/>
      <c r="C772" s="4"/>
      <c r="D772" s="4"/>
      <c r="E772" s="22"/>
      <c r="F772" s="5"/>
      <c r="G772" s="22"/>
    </row>
    <row r="773" spans="2:7" x14ac:dyDescent="0.15">
      <c r="B773" s="3"/>
      <c r="C773" s="4"/>
      <c r="D773" s="4"/>
      <c r="E773" s="22"/>
      <c r="F773" s="5"/>
      <c r="G773" s="22"/>
    </row>
    <row r="774" spans="2:7" x14ac:dyDescent="0.15">
      <c r="B774" s="3"/>
      <c r="C774" s="4"/>
      <c r="D774" s="4"/>
      <c r="E774" s="22"/>
      <c r="F774" s="11"/>
      <c r="G774" s="22"/>
    </row>
    <row r="775" spans="2:7" ht="14.25" thickBot="1" x14ac:dyDescent="0.2">
      <c r="B775" s="9"/>
      <c r="C775" s="10"/>
      <c r="D775" s="10"/>
      <c r="E775" s="23"/>
      <c r="F775" s="11"/>
      <c r="G775" s="23"/>
    </row>
    <row r="776" spans="2:7" ht="14.25" thickTop="1" x14ac:dyDescent="0.15">
      <c r="B776" s="19"/>
      <c r="C776" s="19"/>
      <c r="D776" s="20" t="s">
        <v>8</v>
      </c>
      <c r="E776" s="54">
        <f>SUM(E770:E775)</f>
        <v>30000</v>
      </c>
      <c r="F776" s="24">
        <f>SUM(F770:F775)</f>
        <v>30000</v>
      </c>
      <c r="G776" s="54">
        <f>SUM(G770)</f>
        <v>0</v>
      </c>
    </row>
    <row r="827" spans="2:7" x14ac:dyDescent="0.15">
      <c r="E827" s="26" t="s">
        <v>25</v>
      </c>
    </row>
    <row r="828" spans="2:7" ht="14.25" thickBot="1" x14ac:dyDescent="0.2">
      <c r="B828" s="27" t="s">
        <v>5</v>
      </c>
      <c r="C828" s="27" t="s">
        <v>6</v>
      </c>
      <c r="D828" s="27" t="s">
        <v>7</v>
      </c>
      <c r="E828" s="7" t="s">
        <v>3</v>
      </c>
      <c r="F828" s="7" t="s">
        <v>4</v>
      </c>
      <c r="G828" s="7"/>
    </row>
    <row r="829" spans="2:7" ht="14.25" thickTop="1" x14ac:dyDescent="0.15">
      <c r="B829" s="3">
        <v>43651</v>
      </c>
      <c r="C829" s="4" t="s">
        <v>38</v>
      </c>
      <c r="D829" s="4" t="s">
        <v>81</v>
      </c>
      <c r="E829" s="5">
        <v>50000</v>
      </c>
      <c r="F829" s="5"/>
      <c r="G829" s="31"/>
    </row>
    <row r="830" spans="2:7" x14ac:dyDescent="0.15">
      <c r="B830" s="3">
        <v>43651</v>
      </c>
      <c r="C830" s="4" t="s">
        <v>82</v>
      </c>
      <c r="D830" s="4" t="s">
        <v>83</v>
      </c>
      <c r="E830" s="5">
        <v>50000</v>
      </c>
      <c r="F830" s="5"/>
      <c r="G830" s="5"/>
    </row>
    <row r="831" spans="2:7" x14ac:dyDescent="0.15">
      <c r="B831" s="3">
        <v>43651</v>
      </c>
      <c r="C831" s="4" t="s">
        <v>82</v>
      </c>
      <c r="D831" s="4" t="s">
        <v>84</v>
      </c>
      <c r="E831" s="5">
        <v>50000</v>
      </c>
      <c r="F831" s="5"/>
      <c r="G831" s="5"/>
    </row>
    <row r="832" spans="2:7" x14ac:dyDescent="0.15">
      <c r="B832" s="3">
        <v>43651</v>
      </c>
      <c r="C832" s="4" t="s">
        <v>82</v>
      </c>
      <c r="D832" s="4" t="s">
        <v>85</v>
      </c>
      <c r="E832" s="5">
        <v>50000</v>
      </c>
      <c r="F832" s="5"/>
      <c r="G832" s="5"/>
    </row>
    <row r="833" spans="2:7" x14ac:dyDescent="0.15">
      <c r="B833" s="3">
        <v>43651</v>
      </c>
      <c r="C833" s="4" t="s">
        <v>82</v>
      </c>
      <c r="D833" s="4" t="s">
        <v>86</v>
      </c>
      <c r="E833" s="5">
        <v>50000</v>
      </c>
      <c r="F833" s="5"/>
      <c r="G833" s="5"/>
    </row>
    <row r="834" spans="2:7" x14ac:dyDescent="0.15">
      <c r="B834" s="3">
        <v>43665</v>
      </c>
      <c r="C834" s="4" t="s">
        <v>87</v>
      </c>
      <c r="D834" s="4" t="s">
        <v>88</v>
      </c>
      <c r="E834" s="5">
        <v>200000</v>
      </c>
      <c r="F834" s="5"/>
      <c r="G834" s="5"/>
    </row>
    <row r="835" spans="2:7" x14ac:dyDescent="0.15">
      <c r="B835" s="3">
        <v>43679</v>
      </c>
      <c r="C835" s="4" t="s">
        <v>38</v>
      </c>
      <c r="D835" s="4" t="s">
        <v>40</v>
      </c>
      <c r="E835" s="5">
        <v>100000</v>
      </c>
      <c r="F835" s="5"/>
      <c r="G835" s="5"/>
    </row>
    <row r="836" spans="2:7" x14ac:dyDescent="0.15">
      <c r="B836" s="3">
        <v>43679</v>
      </c>
      <c r="C836" s="4" t="s">
        <v>38</v>
      </c>
      <c r="D836" s="4" t="s">
        <v>41</v>
      </c>
      <c r="E836" s="5">
        <v>324</v>
      </c>
      <c r="F836" s="5"/>
      <c r="G836" s="5"/>
    </row>
    <row r="837" spans="2:7" x14ac:dyDescent="0.15">
      <c r="B837" s="3">
        <v>43725</v>
      </c>
      <c r="C837" s="4" t="s">
        <v>87</v>
      </c>
      <c r="D837" s="4" t="s">
        <v>89</v>
      </c>
      <c r="E837" s="5"/>
      <c r="F837" s="5">
        <v>300324</v>
      </c>
      <c r="G837" s="5"/>
    </row>
    <row r="838" spans="2:7" x14ac:dyDescent="0.15">
      <c r="B838" s="3">
        <v>43728</v>
      </c>
      <c r="C838" s="4" t="s">
        <v>38</v>
      </c>
      <c r="D838" s="4" t="s">
        <v>90</v>
      </c>
      <c r="E838" s="5">
        <v>100000</v>
      </c>
      <c r="F838" s="5"/>
      <c r="G838" s="5"/>
    </row>
    <row r="839" spans="2:7" x14ac:dyDescent="0.15">
      <c r="B839" s="3">
        <v>43735</v>
      </c>
      <c r="C839" s="4" t="s">
        <v>87</v>
      </c>
      <c r="D839" s="4" t="s">
        <v>90</v>
      </c>
      <c r="E839" s="5">
        <v>100000</v>
      </c>
      <c r="F839" s="5"/>
      <c r="G839" s="5"/>
    </row>
    <row r="840" spans="2:7" x14ac:dyDescent="0.15">
      <c r="B840" s="3">
        <v>43737</v>
      </c>
      <c r="C840" s="4" t="s">
        <v>87</v>
      </c>
      <c r="D840" s="4" t="s">
        <v>91</v>
      </c>
      <c r="E840" s="5">
        <v>50000</v>
      </c>
      <c r="F840" s="5"/>
      <c r="G840" s="5"/>
    </row>
    <row r="841" spans="2:7" x14ac:dyDescent="0.15">
      <c r="B841" s="3">
        <v>43914</v>
      </c>
      <c r="C841" s="4" t="s">
        <v>87</v>
      </c>
      <c r="D841" s="4" t="s">
        <v>89</v>
      </c>
      <c r="E841" s="5"/>
      <c r="F841" s="5">
        <v>250000</v>
      </c>
      <c r="G841" s="5"/>
    </row>
    <row r="842" spans="2:7" x14ac:dyDescent="0.15">
      <c r="B842" s="3">
        <v>43914</v>
      </c>
      <c r="C842" s="4" t="s">
        <v>87</v>
      </c>
      <c r="D842" s="4" t="s">
        <v>92</v>
      </c>
      <c r="E842" s="5"/>
      <c r="F842" s="5">
        <v>50000</v>
      </c>
      <c r="G842" s="5"/>
    </row>
    <row r="843" spans="2:7" x14ac:dyDescent="0.15">
      <c r="B843" s="3">
        <v>43914</v>
      </c>
      <c r="C843" s="4" t="s">
        <v>87</v>
      </c>
      <c r="D843" s="4" t="s">
        <v>93</v>
      </c>
      <c r="E843" s="5"/>
      <c r="F843" s="5">
        <v>50000</v>
      </c>
      <c r="G843" s="5"/>
    </row>
    <row r="844" spans="2:7" x14ac:dyDescent="0.15">
      <c r="B844" s="3">
        <v>43914</v>
      </c>
      <c r="C844" s="4" t="s">
        <v>87</v>
      </c>
      <c r="D844" s="4" t="s">
        <v>94</v>
      </c>
      <c r="E844" s="5"/>
      <c r="F844" s="5">
        <v>50000</v>
      </c>
      <c r="G844" s="5"/>
    </row>
    <row r="845" spans="2:7" x14ac:dyDescent="0.15">
      <c r="B845" s="3">
        <v>43914</v>
      </c>
      <c r="C845" s="4" t="s">
        <v>87</v>
      </c>
      <c r="D845" s="4" t="s">
        <v>95</v>
      </c>
      <c r="E845" s="5"/>
      <c r="F845" s="5">
        <v>50000</v>
      </c>
      <c r="G845" s="5"/>
    </row>
    <row r="846" spans="2:7" x14ac:dyDescent="0.15">
      <c r="B846" s="3">
        <v>43914</v>
      </c>
      <c r="C846" s="4" t="s">
        <v>87</v>
      </c>
      <c r="D846" s="4" t="s">
        <v>96</v>
      </c>
      <c r="E846" s="5"/>
      <c r="F846" s="5">
        <v>50000</v>
      </c>
      <c r="G846" s="5"/>
    </row>
    <row r="847" spans="2:7" x14ac:dyDescent="0.15">
      <c r="B847" s="3"/>
      <c r="C847" s="4"/>
      <c r="D847" s="4"/>
      <c r="E847" s="5"/>
      <c r="F847" s="5"/>
      <c r="G847" s="5"/>
    </row>
    <row r="848" spans="2:7" x14ac:dyDescent="0.15">
      <c r="B848" s="3"/>
      <c r="C848" s="4"/>
      <c r="D848" s="4"/>
      <c r="E848" s="5"/>
      <c r="F848" s="5"/>
      <c r="G848" s="5"/>
    </row>
    <row r="849" spans="2:7" x14ac:dyDescent="0.15">
      <c r="B849" s="3"/>
      <c r="C849" s="4"/>
      <c r="D849" s="4"/>
      <c r="E849" s="12"/>
      <c r="F849" s="5"/>
      <c r="G849" s="5"/>
    </row>
    <row r="850" spans="2:7" x14ac:dyDescent="0.15">
      <c r="B850" s="3"/>
      <c r="C850" s="4"/>
      <c r="D850" s="4"/>
      <c r="E850" s="5"/>
      <c r="F850" s="5"/>
      <c r="G850" s="5"/>
    </row>
    <row r="851" spans="2:7" x14ac:dyDescent="0.15">
      <c r="B851" s="3"/>
      <c r="C851" s="4"/>
      <c r="D851" s="4"/>
      <c r="E851" s="5"/>
      <c r="F851" s="5"/>
      <c r="G851" s="5"/>
    </row>
    <row r="852" spans="2:7" x14ac:dyDescent="0.15">
      <c r="B852" s="3"/>
      <c r="C852" s="4"/>
      <c r="D852" s="4"/>
      <c r="E852" s="5"/>
      <c r="F852" s="5"/>
      <c r="G852" s="5"/>
    </row>
    <row r="853" spans="2:7" x14ac:dyDescent="0.15">
      <c r="B853" s="3"/>
      <c r="C853" s="4"/>
      <c r="D853" s="4"/>
      <c r="E853" s="5"/>
      <c r="F853" s="5"/>
      <c r="G853" s="5"/>
    </row>
    <row r="854" spans="2:7" ht="14.25" thickBot="1" x14ac:dyDescent="0.2">
      <c r="B854" s="3"/>
      <c r="C854" s="4"/>
      <c r="D854" s="4"/>
      <c r="E854" s="5"/>
      <c r="F854" s="5"/>
      <c r="G854" s="5"/>
    </row>
    <row r="855" spans="2:7" ht="14.25" thickTop="1" x14ac:dyDescent="0.15">
      <c r="B855" s="19"/>
      <c r="C855" s="19"/>
      <c r="D855" s="19" t="s">
        <v>8</v>
      </c>
      <c r="E855" s="54">
        <f>SUM(E829:E854)</f>
        <v>800324</v>
      </c>
      <c r="F855" s="54">
        <f>SUM(F829:F854)</f>
        <v>800324</v>
      </c>
      <c r="G855" s="54"/>
    </row>
    <row r="886" spans="2:7" x14ac:dyDescent="0.15">
      <c r="E886" s="2" t="s">
        <v>22</v>
      </c>
      <c r="F886" s="2"/>
      <c r="G886" s="38">
        <f>E889</f>
        <v>100000</v>
      </c>
    </row>
    <row r="887" spans="2:7" ht="14.25" thickBot="1" x14ac:dyDescent="0.2">
      <c r="B887" s="27" t="s">
        <v>5</v>
      </c>
      <c r="C887" s="27" t="s">
        <v>6</v>
      </c>
      <c r="D887" s="27" t="s">
        <v>7</v>
      </c>
      <c r="E887" s="27" t="s">
        <v>110</v>
      </c>
      <c r="F887" s="27" t="s">
        <v>3</v>
      </c>
      <c r="G887" s="27" t="s">
        <v>27</v>
      </c>
    </row>
    <row r="888" spans="2:7" ht="15" thickTop="1" thickBot="1" x14ac:dyDescent="0.2">
      <c r="B888" s="3">
        <v>43914</v>
      </c>
      <c r="C888" s="4" t="s">
        <v>22</v>
      </c>
      <c r="D888" s="4" t="s">
        <v>26</v>
      </c>
      <c r="E888" s="5">
        <v>100000</v>
      </c>
      <c r="F888" s="5">
        <v>100000</v>
      </c>
      <c r="G888" s="5">
        <f>E888-F888</f>
        <v>0</v>
      </c>
    </row>
    <row r="889" spans="2:7" ht="14.25" thickTop="1" x14ac:dyDescent="0.15">
      <c r="B889" s="19"/>
      <c r="C889" s="19"/>
      <c r="D889" s="19" t="s">
        <v>8</v>
      </c>
      <c r="E889" s="54">
        <f>SUM(E888)</f>
        <v>100000</v>
      </c>
      <c r="F889" s="24">
        <f>SUM(F888)</f>
        <v>100000</v>
      </c>
      <c r="G889" s="54">
        <f>SUM(G888)</f>
        <v>0</v>
      </c>
    </row>
    <row r="945" spans="2:7" x14ac:dyDescent="0.15">
      <c r="E945" s="2" t="s">
        <v>42</v>
      </c>
      <c r="F945" s="2"/>
      <c r="G945" s="25">
        <f>E960</f>
        <v>10000</v>
      </c>
    </row>
    <row r="946" spans="2:7" ht="14.25" thickBot="1" x14ac:dyDescent="0.2">
      <c r="B946" s="27" t="s">
        <v>5</v>
      </c>
      <c r="C946" s="27" t="s">
        <v>6</v>
      </c>
      <c r="D946" s="27" t="s">
        <v>7</v>
      </c>
      <c r="E946" s="27" t="s">
        <v>110</v>
      </c>
      <c r="F946" s="27" t="s">
        <v>3</v>
      </c>
      <c r="G946" s="27" t="s">
        <v>27</v>
      </c>
    </row>
    <row r="947" spans="2:7" ht="14.25" thickTop="1" x14ac:dyDescent="0.15">
      <c r="B947" s="3">
        <v>43725</v>
      </c>
      <c r="C947" s="4" t="s">
        <v>42</v>
      </c>
      <c r="D947" s="4" t="s">
        <v>97</v>
      </c>
      <c r="E947" s="21">
        <v>10000</v>
      </c>
      <c r="F947" s="5">
        <v>1440</v>
      </c>
      <c r="G947" s="21">
        <f>E947-SUM(F947:F959)</f>
        <v>7200</v>
      </c>
    </row>
    <row r="948" spans="2:7" x14ac:dyDescent="0.15">
      <c r="B948" s="3">
        <v>43725</v>
      </c>
      <c r="C948" s="4" t="s">
        <v>42</v>
      </c>
      <c r="D948" s="4" t="s">
        <v>97</v>
      </c>
      <c r="E948" s="22"/>
      <c r="F948" s="5">
        <v>1360</v>
      </c>
      <c r="G948" s="22"/>
    </row>
    <row r="949" spans="2:7" x14ac:dyDescent="0.15">
      <c r="B949" s="3"/>
      <c r="C949" s="4"/>
      <c r="D949" s="4"/>
      <c r="E949" s="22"/>
      <c r="F949" s="5"/>
      <c r="G949" s="22"/>
    </row>
    <row r="950" spans="2:7" x14ac:dyDescent="0.15">
      <c r="B950" s="3"/>
      <c r="C950" s="4"/>
      <c r="D950" s="4"/>
      <c r="E950" s="22"/>
      <c r="F950" s="5"/>
      <c r="G950" s="22"/>
    </row>
    <row r="951" spans="2:7" x14ac:dyDescent="0.15">
      <c r="B951" s="3"/>
      <c r="C951" s="4"/>
      <c r="D951" s="4"/>
      <c r="E951" s="22"/>
      <c r="F951" s="5"/>
      <c r="G951" s="22"/>
    </row>
    <row r="952" spans="2:7" x14ac:dyDescent="0.15">
      <c r="B952" s="3"/>
      <c r="C952" s="4"/>
      <c r="D952" s="4"/>
      <c r="E952" s="22"/>
      <c r="F952" s="5"/>
      <c r="G952" s="22"/>
    </row>
    <row r="953" spans="2:7" x14ac:dyDescent="0.15">
      <c r="B953" s="3"/>
      <c r="C953" s="4"/>
      <c r="D953" s="4"/>
      <c r="E953" s="22"/>
      <c r="F953" s="5"/>
      <c r="G953" s="22"/>
    </row>
    <row r="954" spans="2:7" x14ac:dyDescent="0.15">
      <c r="B954" s="3"/>
      <c r="C954" s="4"/>
      <c r="D954" s="4"/>
      <c r="E954" s="22"/>
      <c r="F954" s="5"/>
      <c r="G954" s="22"/>
    </row>
    <row r="955" spans="2:7" x14ac:dyDescent="0.15">
      <c r="B955" s="3"/>
      <c r="C955" s="4"/>
      <c r="D955" s="4"/>
      <c r="E955" s="22"/>
      <c r="F955" s="5"/>
      <c r="G955" s="22"/>
    </row>
    <row r="956" spans="2:7" x14ac:dyDescent="0.15">
      <c r="B956" s="3"/>
      <c r="C956" s="4"/>
      <c r="D956" s="4"/>
      <c r="E956" s="22"/>
      <c r="F956" s="5"/>
      <c r="G956" s="22"/>
    </row>
    <row r="957" spans="2:7" x14ac:dyDescent="0.15">
      <c r="B957" s="3"/>
      <c r="C957" s="4"/>
      <c r="D957" s="4"/>
      <c r="E957" s="22"/>
      <c r="F957" s="5"/>
      <c r="G957" s="22"/>
    </row>
    <row r="958" spans="2:7" x14ac:dyDescent="0.15">
      <c r="B958" s="3"/>
      <c r="C958" s="4"/>
      <c r="D958" s="4"/>
      <c r="E958" s="22"/>
      <c r="F958" s="5"/>
      <c r="G958" s="22"/>
    </row>
    <row r="959" spans="2:7" ht="14.25" thickBot="1" x14ac:dyDescent="0.2">
      <c r="B959" s="3"/>
      <c r="C959" s="4"/>
      <c r="D959" s="4"/>
      <c r="E959" s="23"/>
      <c r="F959" s="5"/>
      <c r="G959" s="23"/>
    </row>
    <row r="960" spans="2:7" ht="14.25" thickTop="1" x14ac:dyDescent="0.15">
      <c r="B960" s="19"/>
      <c r="C960" s="19"/>
      <c r="D960" s="19" t="s">
        <v>8</v>
      </c>
      <c r="E960" s="54">
        <f>SUM(E947)</f>
        <v>10000</v>
      </c>
      <c r="F960" s="24">
        <f>SUM(F947:F959)</f>
        <v>2800</v>
      </c>
      <c r="G960" s="54">
        <f>SUM(G947)</f>
        <v>7200</v>
      </c>
    </row>
  </sheetData>
  <mergeCells count="25">
    <mergeCell ref="E947:E959"/>
    <mergeCell ref="G947:G959"/>
    <mergeCell ref="E652:E656"/>
    <mergeCell ref="G652:G656"/>
    <mergeCell ref="E711:E716"/>
    <mergeCell ref="G711:G716"/>
    <mergeCell ref="E770:E775"/>
    <mergeCell ref="G770:G775"/>
    <mergeCell ref="G62:G63"/>
    <mergeCell ref="E475:E479"/>
    <mergeCell ref="G475:G479"/>
    <mergeCell ref="E534:E536"/>
    <mergeCell ref="G534:G536"/>
    <mergeCell ref="B19:G25"/>
    <mergeCell ref="E298:E307"/>
    <mergeCell ref="G298:G307"/>
    <mergeCell ref="E357:E366"/>
    <mergeCell ref="G357:G366"/>
    <mergeCell ref="E416:E428"/>
    <mergeCell ref="G416:G428"/>
    <mergeCell ref="E180:E209"/>
    <mergeCell ref="E62:E63"/>
    <mergeCell ref="E121:E125"/>
    <mergeCell ref="G180:G209"/>
    <mergeCell ref="G121:G125"/>
  </mergeCells>
  <phoneticPr fontId="2"/>
  <pageMargins left="0.47244094488188981" right="0.31496062992125984" top="0.74803149606299213" bottom="0.74803149606299213" header="0.31496062992125984" footer="0.31496062992125984"/>
  <pageSetup paperSize="9" orientation="portrait" horizontalDpi="4294967293" r:id="rId1"/>
  <headerFooter>
    <oddHeader xml:space="preserve">&amp;L&amp;"ＭＳ Ｐ明朝,標準"&amp;20 ２０１９年度深津学区体育会会計&amp;14【部門別補助簿】&amp;"-,標準"&amp;11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H26</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syouzou</dc:creator>
  <cp:lastModifiedBy>takata</cp:lastModifiedBy>
  <cp:lastPrinted>2020-04-10T05:28:31Z</cp:lastPrinted>
  <dcterms:created xsi:type="dcterms:W3CDTF">2013-02-21T15:10:07Z</dcterms:created>
  <dcterms:modified xsi:type="dcterms:W3CDTF">2020-04-18T02:40:51Z</dcterms:modified>
</cp:coreProperties>
</file>